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ocuments\Leandro\DEMONSTRATIVOS\Site\"/>
    </mc:Choice>
  </mc:AlternateContent>
  <xr:revisionPtr revIDLastSave="0" documentId="8_{E186332A-BC1E-4463-9645-8102755DDABB}" xr6:coauthVersionLast="47" xr6:coauthVersionMax="47" xr10:uidLastSave="{00000000-0000-0000-0000-000000000000}"/>
  <bookViews>
    <workbookView xWindow="-120" yWindow="-120" windowWidth="29040" windowHeight="15720" xr2:uid="{946B8A71-FDA0-4160-AF88-E7AD74197938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I47" i="1" s="1"/>
  <c r="H86" i="1"/>
  <c r="I53" i="1" s="1"/>
  <c r="I81" i="1"/>
  <c r="I23" i="1" s="1"/>
  <c r="H81" i="1"/>
  <c r="I52" i="1" s="1"/>
  <c r="I76" i="1"/>
  <c r="I11" i="1" s="1"/>
  <c r="H76" i="1"/>
  <c r="I51" i="1" s="1"/>
  <c r="I68" i="1"/>
  <c r="I56" i="1" s="1"/>
  <c r="H68" i="1"/>
  <c r="I50" i="1" s="1"/>
  <c r="I54" i="1" s="1"/>
  <c r="I41" i="1"/>
  <c r="I44" i="1" l="1"/>
  <c r="I93" i="1"/>
  <c r="H6" i="1" s="1"/>
</calcChain>
</file>

<file path=xl/sharedStrings.xml><?xml version="1.0" encoding="utf-8"?>
<sst xmlns="http://schemas.openxmlformats.org/spreadsheetml/2006/main" count="134" uniqueCount="101">
  <si>
    <t>INSTITUTO DE PREVIDÊNCIA SOCIAL DOS SERVIDORES MUNICIPAIS DE ELDORADO-MS</t>
  </si>
  <si>
    <t>CNPJ:20.461.735/0001-20</t>
  </si>
  <si>
    <t>Demostrativo Resumo Financeiro</t>
  </si>
  <si>
    <t>Saldo mês anterior</t>
  </si>
  <si>
    <t>Saldo mês Atual</t>
  </si>
  <si>
    <t>Movimentações na Conta Previdenciária 43.203-2</t>
  </si>
  <si>
    <t>Valor</t>
  </si>
  <si>
    <t>Contribuições Previdenciárias Câmara de Vereadores</t>
  </si>
  <si>
    <t>Rendimentos das Aplicações Financeiras</t>
  </si>
  <si>
    <t>Banco do Brasil (tarifas)</t>
  </si>
  <si>
    <t>REPASSE MENSAL DA PREFEITURA</t>
  </si>
  <si>
    <t>Valor devido</t>
  </si>
  <si>
    <t>Valor Repassado</t>
  </si>
  <si>
    <r>
      <t xml:space="preserve">Contribuições Previdenciárias - </t>
    </r>
    <r>
      <rPr>
        <b/>
        <sz val="9"/>
        <color theme="1"/>
        <rFont val="Arial"/>
        <family val="2"/>
      </rPr>
      <t>FEVEREIRO</t>
    </r>
    <r>
      <rPr>
        <sz val="9"/>
        <color theme="1"/>
        <rFont val="Arial"/>
        <family val="2"/>
      </rPr>
      <t xml:space="preserve"> (Patronal e 20%)</t>
    </r>
  </si>
  <si>
    <t>Movimentações na Conta Administrativa 1461-3</t>
  </si>
  <si>
    <t>Descrição</t>
  </si>
  <si>
    <t>Tipo/Classificação</t>
  </si>
  <si>
    <t>Saldo anterior da conta 1461-3</t>
  </si>
  <si>
    <t>Investimrento</t>
  </si>
  <si>
    <t>Rendimentos e aplicações</t>
  </si>
  <si>
    <t>ACOMPREV</t>
  </si>
  <si>
    <t>Consultoria Jurídica</t>
  </si>
  <si>
    <t xml:space="preserve">Controle Cons &amp; Info LTDA </t>
  </si>
  <si>
    <t>Controle Tecnologia - MegaSoft</t>
  </si>
  <si>
    <t>Alex Coelho</t>
  </si>
  <si>
    <t>Impressora</t>
  </si>
  <si>
    <t>LANG WALDOW LTDA</t>
  </si>
  <si>
    <t>Internet - Opção Telecom</t>
  </si>
  <si>
    <t>ANGECIA 3W</t>
  </si>
  <si>
    <t>Manutenção de Hospedagem de Site</t>
  </si>
  <si>
    <t>OI S.A</t>
  </si>
  <si>
    <t>Conta do Telefone</t>
  </si>
  <si>
    <t>Credito &amp; Mercado Gestão de Valores</t>
  </si>
  <si>
    <t>Assessoria - Fundos de investimento</t>
  </si>
  <si>
    <t>Rodrigo Farias dos Santos</t>
  </si>
  <si>
    <t>Luiz Carlos Kogut</t>
  </si>
  <si>
    <t>DATAPREV/COMPREV</t>
  </si>
  <si>
    <t xml:space="preserve">Contrato - DATAPREV/COMPREV </t>
  </si>
  <si>
    <t>Leandro Aparecido Inácio</t>
  </si>
  <si>
    <t>Cômite de Investimento</t>
  </si>
  <si>
    <t>Ronaldo Luiz Lopes</t>
  </si>
  <si>
    <t>Sheila Rodrigues dos Santos</t>
  </si>
  <si>
    <t>Contadora</t>
  </si>
  <si>
    <t>Complementação Salarial</t>
  </si>
  <si>
    <t>Tatiane Ribeiro</t>
  </si>
  <si>
    <t>Banco do Brasil</t>
  </si>
  <si>
    <t>Tarifas Bancárias</t>
  </si>
  <si>
    <t>TOTAL</t>
  </si>
  <si>
    <t>CAIXA ECONÔMICA FEDERAL - Conta 18-8</t>
  </si>
  <si>
    <t>Investimentos</t>
  </si>
  <si>
    <t>Rendimento das Aplicação Financeira</t>
  </si>
  <si>
    <t>BRADESCO - Conta 14.683-8</t>
  </si>
  <si>
    <t>Saldo em Contas Bancárias - Investimento</t>
  </si>
  <si>
    <t>Saldo disponibilidade - Eldorado Prev. Conta Caixa Econômica 18-8</t>
  </si>
  <si>
    <t>Saldo disponibilidade - Eldorado Prev. Banco do Brasil 43.203-2</t>
  </si>
  <si>
    <t>Saldo disponibilidade - Eldorado Prev. Administração BB 1461-3</t>
  </si>
  <si>
    <t>Saldo disponibilidade - Eldorado Prev. Bradesco 14.683-8</t>
  </si>
  <si>
    <t>Total em contas bancárias</t>
  </si>
  <si>
    <t>TOTAL DE RENDIMENTOS DOS FUNDOS DE INVESTIMENTO</t>
  </si>
  <si>
    <t>FUNDOS DE INVESTIMENTOS DA CAIXA ECONÔMICA FEDERAL</t>
  </si>
  <si>
    <t>VALORES</t>
  </si>
  <si>
    <t>RENDIMENTO</t>
  </si>
  <si>
    <t>Caixa Economica 18-8</t>
  </si>
  <si>
    <t>FI Brasil IMA B</t>
  </si>
  <si>
    <t>FI Brasil IMA B 5</t>
  </si>
  <si>
    <t>FI Brasil Ref. DI Longo Prazo</t>
  </si>
  <si>
    <t>FI Brasil IRF-M1 RF</t>
  </si>
  <si>
    <t>Caixa FIC Multimercado</t>
  </si>
  <si>
    <t xml:space="preserve">FI Brasil IMA B 5+ </t>
  </si>
  <si>
    <t>FI Brasil IDKA IPCA</t>
  </si>
  <si>
    <t>Caixa FIC Gestão Estratégica</t>
  </si>
  <si>
    <t xml:space="preserve">FUNDOS DE INVESTIMENTOS DO BANCO DO BRASIL </t>
  </si>
  <si>
    <t>Banco do Brasil 43.203-2</t>
  </si>
  <si>
    <t>BB PREVID IMA-B TP</t>
  </si>
  <si>
    <t>BB PREVID FLUXO</t>
  </si>
  <si>
    <t>BB PREVID XXI</t>
  </si>
  <si>
    <t>BB PREVID PERFIL</t>
  </si>
  <si>
    <t>BB PREVID VERTICE 2026</t>
  </si>
  <si>
    <t>FUNDOS DE INVESTIMENTOS DO BANCO DO BRASIL - TAXA DE ADMINISTRAÇÃO</t>
  </si>
  <si>
    <t>Banco do Brasil 1461-3</t>
  </si>
  <si>
    <t>BB PREVID RF PERFIL</t>
  </si>
  <si>
    <t>BB PREVID FLUXO RF</t>
  </si>
  <si>
    <t>FUNDOS DE INVESTIMENTOS DO BRADESCO</t>
  </si>
  <si>
    <t>Bradesco 14.683-8</t>
  </si>
  <si>
    <t>Bradesco FI RF Ref DI Premium</t>
  </si>
  <si>
    <t>Bradesco FI RF CP LP Inflação</t>
  </si>
  <si>
    <t>CONTAS BANCARIAS - CORRENTE</t>
  </si>
  <si>
    <t>CONTA CORRENTE</t>
  </si>
  <si>
    <t>Banco do Brasil 43.202-4</t>
  </si>
  <si>
    <t>CONTAS BANCARIAS E FUNDOS DE INVESTIMENTO</t>
  </si>
  <si>
    <r>
      <t xml:space="preserve">Relatório de Gestão conforme extrato Referência: </t>
    </r>
    <r>
      <rPr>
        <sz val="16"/>
        <color rgb="FFFF0000"/>
        <rFont val="Arial"/>
        <family val="2"/>
      </rPr>
      <t>FEVEREIRO/2025</t>
    </r>
  </si>
  <si>
    <t>Saldo anterior na conta em 31/01/2025</t>
  </si>
  <si>
    <t>Parcelamento (74/100)</t>
  </si>
  <si>
    <r>
      <t xml:space="preserve">Folha de pagamento aposentados </t>
    </r>
    <r>
      <rPr>
        <b/>
        <sz val="9"/>
        <color theme="1"/>
        <rFont val="Arial"/>
        <family val="2"/>
      </rPr>
      <t>59</t>
    </r>
    <r>
      <rPr>
        <sz val="9"/>
        <color theme="1"/>
        <rFont val="Arial"/>
        <family val="2"/>
      </rPr>
      <t xml:space="preserve"> e pensionistas </t>
    </r>
    <r>
      <rPr>
        <b/>
        <sz val="9"/>
        <color theme="1"/>
        <rFont val="Arial"/>
        <family val="2"/>
      </rPr>
      <t>08</t>
    </r>
  </si>
  <si>
    <r>
      <t xml:space="preserve">Contribuições Previdenciárias - </t>
    </r>
    <r>
      <rPr>
        <b/>
        <sz val="9"/>
        <color theme="1"/>
        <rFont val="Arial"/>
        <family val="2"/>
      </rPr>
      <t>JANEIRO</t>
    </r>
    <r>
      <rPr>
        <sz val="9"/>
        <color theme="1"/>
        <rFont val="Arial"/>
        <family val="2"/>
      </rPr>
      <t xml:space="preserve"> (Patronal e 20%)</t>
    </r>
  </si>
  <si>
    <r>
      <t xml:space="preserve">Contribuições Previdenciárias - </t>
    </r>
    <r>
      <rPr>
        <b/>
        <sz val="9"/>
        <color theme="1"/>
        <rFont val="Arial"/>
        <family val="2"/>
      </rPr>
      <t>FEVEREIRO</t>
    </r>
    <r>
      <rPr>
        <sz val="9"/>
        <color theme="1"/>
        <rFont val="Arial"/>
        <family val="2"/>
      </rPr>
      <t xml:space="preserve">  (Servidor)</t>
    </r>
  </si>
  <si>
    <t>Ediane de Oliveira Miranda</t>
  </si>
  <si>
    <t xml:space="preserve">Inscrição para a Certificação </t>
  </si>
  <si>
    <t>Cálculo Atuarial (11/12 parcelas)</t>
  </si>
  <si>
    <t>Saldo da conta em 31/01/2025</t>
  </si>
  <si>
    <r>
      <t xml:space="preserve">FUNDOS DE INVESTIMENTOS - </t>
    </r>
    <r>
      <rPr>
        <b/>
        <sz val="14"/>
        <color rgb="FFFF0000"/>
        <rFont val="Arial"/>
        <family val="2"/>
      </rPr>
      <t>FEVEREIRO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</si>
</sst>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6"/>
      <color rgb="FFFF0000"/>
      <name val="Arial"/>
      <family val="2"/>
    </font>
    <font>
      <b/>
      <i/>
      <sz val="13"/>
      <color indexed="8"/>
      <name val="Arial"/>
      <family val="2"/>
    </font>
    <font>
      <b/>
      <i/>
      <sz val="16"/>
      <color indexed="8"/>
      <name val="Arial"/>
      <family val="2"/>
    </font>
    <font>
      <b/>
      <i/>
      <sz val="16"/>
      <color rgb="FF0070C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0070C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9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3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6" fillId="0" borderId="0" xfId="1" applyFont="1" applyAlignment="1">
      <alignment horizontal="right"/>
    </xf>
    <xf numFmtId="44" fontId="6" fillId="0" borderId="0" xfId="1" applyFont="1" applyAlignment="1">
      <alignment horizontal="center"/>
    </xf>
    <xf numFmtId="44" fontId="7" fillId="0" borderId="0" xfId="1" applyFont="1" applyAlignment="1">
      <alignment horizontal="right"/>
    </xf>
    <xf numFmtId="44" fontId="8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44" fontId="2" fillId="2" borderId="4" xfId="1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44" fontId="10" fillId="0" borderId="7" xfId="1" applyFont="1" applyBorder="1" applyAlignment="1"/>
    <xf numFmtId="44" fontId="11" fillId="0" borderId="7" xfId="1" applyFont="1" applyBorder="1" applyAlignment="1"/>
    <xf numFmtId="44" fontId="12" fillId="0" borderId="7" xfId="1" applyFont="1" applyBorder="1" applyAlignment="1"/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44" fontId="14" fillId="0" borderId="10" xfId="1" applyFont="1" applyBorder="1" applyAlignment="1"/>
    <xf numFmtId="0" fontId="10" fillId="0" borderId="0" xfId="0" applyFont="1" applyAlignment="1">
      <alignment horizontal="left"/>
    </xf>
    <xf numFmtId="44" fontId="14" fillId="0" borderId="0" xfId="1" applyFont="1" applyBorder="1" applyAlignme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4" fontId="15" fillId="0" borderId="6" xfId="1" applyFont="1" applyFill="1" applyBorder="1" applyAlignment="1">
      <alignment horizontal="center"/>
    </xf>
    <xf numFmtId="44" fontId="16" fillId="0" borderId="7" xfId="1" applyFont="1" applyFill="1" applyBorder="1" applyAlignment="1">
      <alignment horizontal="center"/>
    </xf>
    <xf numFmtId="0" fontId="17" fillId="0" borderId="0" xfId="0" applyFont="1"/>
    <xf numFmtId="0" fontId="10" fillId="0" borderId="0" xfId="0" applyFont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44" fontId="10" fillId="0" borderId="7" xfId="1" applyFont="1" applyBorder="1" applyAlignment="1">
      <alignment horizontal="center"/>
    </xf>
    <xf numFmtId="44" fontId="11" fillId="0" borderId="7" xfId="1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44" fontId="18" fillId="0" borderId="7" xfId="1" applyFont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44" fontId="19" fillId="0" borderId="7" xfId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4" fontId="14" fillId="0" borderId="10" xfId="1" applyFont="1" applyBorder="1" applyAlignment="1">
      <alignment horizontal="center" vertical="center"/>
    </xf>
    <xf numFmtId="44" fontId="13" fillId="2" borderId="4" xfId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4" fontId="11" fillId="0" borderId="10" xfId="1" applyFont="1" applyBorder="1"/>
    <xf numFmtId="0" fontId="10" fillId="0" borderId="0" xfId="0" applyFont="1" applyAlignment="1">
      <alignment horizontal="center"/>
    </xf>
    <xf numFmtId="44" fontId="10" fillId="0" borderId="0" xfId="1" applyFont="1" applyBorder="1"/>
    <xf numFmtId="0" fontId="13" fillId="2" borderId="18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44" fontId="11" fillId="0" borderId="10" xfId="1" applyFont="1" applyBorder="1" applyAlignment="1">
      <alignment horizontal="center"/>
    </xf>
    <xf numFmtId="0" fontId="20" fillId="2" borderId="21" xfId="0" applyFont="1" applyFill="1" applyBorder="1" applyAlignment="1">
      <alignment horizontal="center"/>
    </xf>
    <xf numFmtId="44" fontId="21" fillId="2" borderId="21" xfId="0" applyNumberFormat="1" applyFont="1" applyFill="1" applyBorder="1"/>
    <xf numFmtId="0" fontId="22" fillId="0" borderId="0" xfId="0" applyFont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23" fillId="2" borderId="19" xfId="0" applyFont="1" applyFill="1" applyBorder="1" applyAlignment="1">
      <alignment horizontal="center"/>
    </xf>
    <xf numFmtId="0" fontId="23" fillId="2" borderId="22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5" borderId="24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44" fontId="18" fillId="0" borderId="6" xfId="1" applyFont="1" applyFill="1" applyBorder="1"/>
    <xf numFmtId="44" fontId="25" fillId="0" borderId="7" xfId="1" applyFont="1" applyFill="1" applyBorder="1" applyAlignment="1">
      <alignment horizontal="center" vertical="center"/>
    </xf>
    <xf numFmtId="44" fontId="18" fillId="0" borderId="6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4" fontId="16" fillId="3" borderId="6" xfId="1" applyFont="1" applyFill="1" applyBorder="1" applyAlignment="1"/>
    <xf numFmtId="44" fontId="26" fillId="3" borderId="7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44" fontId="27" fillId="3" borderId="6" xfId="1" applyFont="1" applyFill="1" applyBorder="1"/>
    <xf numFmtId="0" fontId="9" fillId="5" borderId="7" xfId="0" applyFont="1" applyFill="1" applyBorder="1" applyAlignment="1">
      <alignment horizontal="center"/>
    </xf>
    <xf numFmtId="44" fontId="2" fillId="3" borderId="6" xfId="1" applyFont="1" applyFill="1" applyBorder="1" applyAlignment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4" fontId="2" fillId="3" borderId="9" xfId="1" applyFont="1" applyFill="1" applyBorder="1"/>
    <xf numFmtId="44" fontId="26" fillId="3" borderId="10" xfId="0" applyNumberFormat="1" applyFont="1" applyFill="1" applyBorder="1"/>
    <xf numFmtId="0" fontId="2" fillId="0" borderId="26" xfId="0" applyFont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44" fontId="28" fillId="0" borderId="4" xfId="1" applyFont="1" applyBorder="1"/>
    <xf numFmtId="0" fontId="10" fillId="0" borderId="8" xfId="0" applyFont="1" applyBorder="1" applyAlignment="1">
      <alignment horizontal="center"/>
    </xf>
    <xf numFmtId="44" fontId="28" fillId="0" borderId="10" xfId="1" applyFont="1" applyBorder="1"/>
    <xf numFmtId="0" fontId="29" fillId="0" borderId="0" xfId="0" applyFont="1"/>
    <xf numFmtId="0" fontId="30" fillId="2" borderId="2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44" fontId="32" fillId="2" borderId="10" xfId="0" applyNumberFormat="1" applyFont="1" applyFill="1" applyBorder="1"/>
    <xf numFmtId="0" fontId="10" fillId="4" borderId="5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44" fontId="15" fillId="4" borderId="6" xfId="1" applyFont="1" applyFill="1" applyBorder="1" applyAlignment="1">
      <alignment horizontal="center"/>
    </xf>
    <xf numFmtId="44" fontId="16" fillId="4" borderId="7" xfId="1" applyFont="1" applyFill="1" applyBorder="1" applyAlignment="1">
      <alignment horizontal="center"/>
    </xf>
    <xf numFmtId="44" fontId="18" fillId="0" borderId="7" xfId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A40A0-1F1C-4DCC-91FB-A336D7091D52}">
  <dimension ref="A1:I93"/>
  <sheetViews>
    <sheetView tabSelected="1" topLeftCell="A73" workbookViewId="0">
      <selection activeCell="K84" sqref="K84"/>
    </sheetView>
  </sheetViews>
  <sheetFormatPr defaultRowHeight="15" x14ac:dyDescent="0.25"/>
  <cols>
    <col min="1" max="2" width="6" customWidth="1"/>
    <col min="3" max="3" width="7.5703125" customWidth="1"/>
    <col min="4" max="4" width="8.42578125" customWidth="1"/>
    <col min="5" max="5" width="10" customWidth="1"/>
    <col min="6" max="6" width="11.5703125" customWidth="1"/>
    <col min="7" max="7" width="11.140625" customWidth="1"/>
    <col min="8" max="8" width="19.140625" customWidth="1"/>
    <col min="9" max="9" width="21.14062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6.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3" t="s">
        <v>90</v>
      </c>
      <c r="B3" s="3"/>
      <c r="C3" s="3"/>
      <c r="D3" s="3"/>
      <c r="E3" s="3"/>
      <c r="F3" s="3"/>
      <c r="G3" s="3"/>
      <c r="H3" s="3"/>
      <c r="I3" s="3"/>
    </row>
    <row r="4" spans="1:9" ht="16.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</row>
    <row r="5" spans="1:9" ht="16.5" x14ac:dyDescent="0.25">
      <c r="A5" s="4" t="s">
        <v>3</v>
      </c>
      <c r="B5" s="4"/>
      <c r="C5" s="4"/>
      <c r="D5" s="4"/>
      <c r="E5" s="4"/>
      <c r="F5" s="4"/>
      <c r="G5" s="4"/>
      <c r="H5" s="5">
        <v>23058647.260000002</v>
      </c>
      <c r="I5" s="5"/>
    </row>
    <row r="6" spans="1:9" ht="21" thickBot="1" x14ac:dyDescent="0.35">
      <c r="A6" s="6" t="s">
        <v>4</v>
      </c>
      <c r="B6" s="6"/>
      <c r="C6" s="6"/>
      <c r="D6" s="6"/>
      <c r="E6" s="6"/>
      <c r="F6" s="6"/>
      <c r="G6" s="6"/>
      <c r="H6" s="7">
        <f>I93</f>
        <v>23425447.170000002</v>
      </c>
      <c r="I6" s="7"/>
    </row>
    <row r="7" spans="1:9" x14ac:dyDescent="0.25">
      <c r="A7" s="8" t="s">
        <v>5</v>
      </c>
      <c r="B7" s="9"/>
      <c r="C7" s="9"/>
      <c r="D7" s="9"/>
      <c r="E7" s="9"/>
      <c r="F7" s="9"/>
      <c r="G7" s="9"/>
      <c r="H7" s="9"/>
      <c r="I7" s="10" t="s">
        <v>6</v>
      </c>
    </row>
    <row r="8" spans="1:9" x14ac:dyDescent="0.25">
      <c r="A8" s="11" t="s">
        <v>91</v>
      </c>
      <c r="B8" s="12"/>
      <c r="C8" s="12"/>
      <c r="D8" s="12"/>
      <c r="E8" s="12"/>
      <c r="F8" s="12"/>
      <c r="G8" s="12"/>
      <c r="H8" s="12"/>
      <c r="I8" s="13">
        <v>10480796.9</v>
      </c>
    </row>
    <row r="9" spans="1:9" x14ac:dyDescent="0.25">
      <c r="A9" s="11" t="s">
        <v>7</v>
      </c>
      <c r="B9" s="12"/>
      <c r="C9" s="12"/>
      <c r="D9" s="12"/>
      <c r="E9" s="12"/>
      <c r="F9" s="12"/>
      <c r="G9" s="12"/>
      <c r="H9" s="12"/>
      <c r="I9" s="13">
        <v>4587.16</v>
      </c>
    </row>
    <row r="10" spans="1:9" x14ac:dyDescent="0.25">
      <c r="A10" s="11" t="s">
        <v>92</v>
      </c>
      <c r="B10" s="12"/>
      <c r="C10" s="12"/>
      <c r="D10" s="12"/>
      <c r="E10" s="12"/>
      <c r="F10" s="12"/>
      <c r="G10" s="12"/>
      <c r="H10" s="12"/>
      <c r="I10" s="13">
        <v>5042.17</v>
      </c>
    </row>
    <row r="11" spans="1:9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4">
        <f>I76</f>
        <v>85532.4</v>
      </c>
    </row>
    <row r="12" spans="1:9" x14ac:dyDescent="0.25">
      <c r="A12" s="11" t="s">
        <v>9</v>
      </c>
      <c r="B12" s="12"/>
      <c r="C12" s="12"/>
      <c r="D12" s="12"/>
      <c r="E12" s="12"/>
      <c r="F12" s="12"/>
      <c r="G12" s="12"/>
      <c r="H12" s="12"/>
      <c r="I12" s="15">
        <v>265.87</v>
      </c>
    </row>
    <row r="13" spans="1:9" ht="15.75" thickBot="1" x14ac:dyDescent="0.3">
      <c r="A13" s="16" t="s">
        <v>93</v>
      </c>
      <c r="B13" s="17"/>
      <c r="C13" s="17"/>
      <c r="D13" s="17"/>
      <c r="E13" s="17"/>
      <c r="F13" s="17"/>
      <c r="G13" s="17"/>
      <c r="H13" s="17"/>
      <c r="I13" s="18">
        <v>416017.86</v>
      </c>
    </row>
    <row r="14" spans="1:9" ht="15.75" thickBot="1" x14ac:dyDescent="0.3">
      <c r="A14" s="19"/>
      <c r="B14" s="19"/>
      <c r="C14" s="19"/>
      <c r="D14" s="19"/>
      <c r="E14" s="19"/>
      <c r="F14" s="19"/>
      <c r="G14" s="19"/>
      <c r="H14" s="19"/>
      <c r="I14" s="20"/>
    </row>
    <row r="15" spans="1:9" x14ac:dyDescent="0.25">
      <c r="A15" s="21" t="s">
        <v>10</v>
      </c>
      <c r="B15" s="22"/>
      <c r="C15" s="22"/>
      <c r="D15" s="22"/>
      <c r="E15" s="22"/>
      <c r="F15" s="22"/>
      <c r="G15" s="22" t="s">
        <v>11</v>
      </c>
      <c r="H15" s="22"/>
      <c r="I15" s="23" t="s">
        <v>12</v>
      </c>
    </row>
    <row r="16" spans="1:9" x14ac:dyDescent="0.25">
      <c r="A16" s="11" t="s">
        <v>94</v>
      </c>
      <c r="B16" s="12"/>
      <c r="C16" s="12"/>
      <c r="D16" s="12"/>
      <c r="E16" s="12"/>
      <c r="F16" s="12"/>
      <c r="G16" s="24">
        <v>355135.05</v>
      </c>
      <c r="H16" s="24"/>
      <c r="I16" s="25">
        <v>355135.05</v>
      </c>
    </row>
    <row r="17" spans="1:9" x14ac:dyDescent="0.25">
      <c r="A17" s="118" t="s">
        <v>95</v>
      </c>
      <c r="B17" s="119"/>
      <c r="C17" s="119"/>
      <c r="D17" s="119"/>
      <c r="E17" s="119"/>
      <c r="F17" s="119"/>
      <c r="G17" s="120">
        <v>214737.79</v>
      </c>
      <c r="H17" s="120"/>
      <c r="I17" s="121">
        <v>214737.79</v>
      </c>
    </row>
    <row r="18" spans="1:9" x14ac:dyDescent="0.25">
      <c r="A18" s="11" t="s">
        <v>13</v>
      </c>
      <c r="B18" s="12"/>
      <c r="C18" s="12"/>
      <c r="D18" s="12"/>
      <c r="E18" s="12"/>
      <c r="F18" s="12"/>
      <c r="G18" s="24">
        <v>389215.68</v>
      </c>
      <c r="H18" s="24"/>
      <c r="I18" s="25">
        <v>0</v>
      </c>
    </row>
    <row r="19" spans="1:9" ht="15.75" thickBot="1" x14ac:dyDescent="0.3">
      <c r="A19" s="26"/>
      <c r="B19" s="27"/>
      <c r="C19" s="27"/>
      <c r="D19" s="27"/>
      <c r="E19" s="27"/>
      <c r="F19" s="27"/>
      <c r="G19" s="27"/>
      <c r="H19" s="27"/>
      <c r="I19" s="27"/>
    </row>
    <row r="20" spans="1:9" x14ac:dyDescent="0.25">
      <c r="A20" s="28" t="s">
        <v>14</v>
      </c>
      <c r="B20" s="29"/>
      <c r="C20" s="29"/>
      <c r="D20" s="29"/>
      <c r="E20" s="29"/>
      <c r="F20" s="29"/>
      <c r="G20" s="29"/>
      <c r="H20" s="29"/>
      <c r="I20" s="30"/>
    </row>
    <row r="21" spans="1:9" x14ac:dyDescent="0.25">
      <c r="A21" s="31" t="s">
        <v>15</v>
      </c>
      <c r="B21" s="32"/>
      <c r="C21" s="32"/>
      <c r="D21" s="32"/>
      <c r="E21" s="32"/>
      <c r="F21" s="32" t="s">
        <v>16</v>
      </c>
      <c r="G21" s="32"/>
      <c r="H21" s="32"/>
      <c r="I21" s="33" t="s">
        <v>6</v>
      </c>
    </row>
    <row r="22" spans="1:9" x14ac:dyDescent="0.25">
      <c r="A22" s="34" t="s">
        <v>17</v>
      </c>
      <c r="B22" s="35"/>
      <c r="C22" s="35"/>
      <c r="D22" s="35"/>
      <c r="E22" s="35"/>
      <c r="F22" s="36">
        <v>45688</v>
      </c>
      <c r="G22" s="36"/>
      <c r="H22" s="36"/>
      <c r="I22" s="37">
        <v>196611.63</v>
      </c>
    </row>
    <row r="23" spans="1:9" x14ac:dyDescent="0.25">
      <c r="A23" s="11" t="s">
        <v>18</v>
      </c>
      <c r="B23" s="12"/>
      <c r="C23" s="12"/>
      <c r="D23" s="12"/>
      <c r="E23" s="12"/>
      <c r="F23" s="12" t="s">
        <v>19</v>
      </c>
      <c r="G23" s="12"/>
      <c r="H23" s="12"/>
      <c r="I23" s="38">
        <f>I81</f>
        <v>1735.8600000000001</v>
      </c>
    </row>
    <row r="24" spans="1:9" x14ac:dyDescent="0.25">
      <c r="A24" s="11" t="s">
        <v>20</v>
      </c>
      <c r="B24" s="12"/>
      <c r="C24" s="12"/>
      <c r="D24" s="12"/>
      <c r="E24" s="12"/>
      <c r="F24" s="12" t="s">
        <v>21</v>
      </c>
      <c r="G24" s="12"/>
      <c r="H24" s="12"/>
      <c r="I24" s="43">
        <v>6875.92</v>
      </c>
    </row>
    <row r="25" spans="1:9" x14ac:dyDescent="0.25">
      <c r="A25" s="11" t="s">
        <v>22</v>
      </c>
      <c r="B25" s="12"/>
      <c r="C25" s="12"/>
      <c r="D25" s="12"/>
      <c r="E25" s="12"/>
      <c r="F25" s="12" t="s">
        <v>23</v>
      </c>
      <c r="G25" s="12"/>
      <c r="H25" s="12"/>
      <c r="I25" s="43">
        <v>2688.59</v>
      </c>
    </row>
    <row r="26" spans="1:9" x14ac:dyDescent="0.25">
      <c r="A26" s="11" t="s">
        <v>24</v>
      </c>
      <c r="B26" s="12"/>
      <c r="C26" s="12"/>
      <c r="D26" s="12"/>
      <c r="E26" s="12"/>
      <c r="F26" s="12" t="s">
        <v>25</v>
      </c>
      <c r="G26" s="12"/>
      <c r="H26" s="12"/>
      <c r="I26" s="43">
        <v>250</v>
      </c>
    </row>
    <row r="27" spans="1:9" x14ac:dyDescent="0.25">
      <c r="A27" s="11" t="s">
        <v>26</v>
      </c>
      <c r="B27" s="12"/>
      <c r="C27" s="12"/>
      <c r="D27" s="12"/>
      <c r="E27" s="12"/>
      <c r="F27" s="12" t="s">
        <v>27</v>
      </c>
      <c r="G27" s="12"/>
      <c r="H27" s="12"/>
      <c r="I27" s="43">
        <v>150</v>
      </c>
    </row>
    <row r="28" spans="1:9" x14ac:dyDescent="0.25">
      <c r="A28" s="11" t="s">
        <v>28</v>
      </c>
      <c r="B28" s="12"/>
      <c r="C28" s="12"/>
      <c r="D28" s="12"/>
      <c r="E28" s="12"/>
      <c r="F28" s="12" t="s">
        <v>29</v>
      </c>
      <c r="G28" s="12"/>
      <c r="H28" s="12"/>
      <c r="I28" s="43">
        <v>690</v>
      </c>
    </row>
    <row r="29" spans="1:9" x14ac:dyDescent="0.25">
      <c r="A29" s="11" t="s">
        <v>30</v>
      </c>
      <c r="B29" s="12"/>
      <c r="C29" s="12"/>
      <c r="D29" s="12"/>
      <c r="E29" s="12"/>
      <c r="F29" s="12" t="s">
        <v>31</v>
      </c>
      <c r="G29" s="12"/>
      <c r="H29" s="12"/>
      <c r="I29" s="43">
        <v>149.21</v>
      </c>
    </row>
    <row r="30" spans="1:9" x14ac:dyDescent="0.25">
      <c r="A30" s="44" t="s">
        <v>32</v>
      </c>
      <c r="B30" s="45"/>
      <c r="C30" s="45"/>
      <c r="D30" s="45"/>
      <c r="E30" s="45"/>
      <c r="F30" s="45" t="s">
        <v>33</v>
      </c>
      <c r="G30" s="45"/>
      <c r="H30" s="45"/>
      <c r="I30" s="43">
        <v>804.48</v>
      </c>
    </row>
    <row r="31" spans="1:9" x14ac:dyDescent="0.25">
      <c r="A31" s="46" t="s">
        <v>96</v>
      </c>
      <c r="B31" s="47"/>
      <c r="C31" s="47"/>
      <c r="D31" s="47"/>
      <c r="E31" s="48"/>
      <c r="F31" s="49" t="s">
        <v>97</v>
      </c>
      <c r="G31" s="47"/>
      <c r="H31" s="48"/>
      <c r="I31" s="122">
        <v>420</v>
      </c>
    </row>
    <row r="32" spans="1:9" x14ac:dyDescent="0.25">
      <c r="A32" s="46" t="s">
        <v>35</v>
      </c>
      <c r="B32" s="47"/>
      <c r="C32" s="47"/>
      <c r="D32" s="47"/>
      <c r="E32" s="48"/>
      <c r="F32" s="49" t="s">
        <v>98</v>
      </c>
      <c r="G32" s="47"/>
      <c r="H32" s="48"/>
      <c r="I32" s="43">
        <v>1520</v>
      </c>
    </row>
    <row r="33" spans="1:9" x14ac:dyDescent="0.25">
      <c r="A33" s="39" t="s">
        <v>36</v>
      </c>
      <c r="B33" s="40"/>
      <c r="C33" s="40"/>
      <c r="D33" s="40"/>
      <c r="E33" s="41"/>
      <c r="F33" s="42" t="s">
        <v>37</v>
      </c>
      <c r="G33" s="40"/>
      <c r="H33" s="41"/>
      <c r="I33" s="43">
        <v>100</v>
      </c>
    </row>
    <row r="34" spans="1:9" x14ac:dyDescent="0.25">
      <c r="A34" s="39" t="s">
        <v>38</v>
      </c>
      <c r="B34" s="40"/>
      <c r="C34" s="40"/>
      <c r="D34" s="40"/>
      <c r="E34" s="41"/>
      <c r="F34" s="42" t="s">
        <v>39</v>
      </c>
      <c r="G34" s="40"/>
      <c r="H34" s="41"/>
      <c r="I34" s="43">
        <v>1518</v>
      </c>
    </row>
    <row r="35" spans="1:9" x14ac:dyDescent="0.25">
      <c r="A35" s="11" t="s">
        <v>34</v>
      </c>
      <c r="B35" s="12"/>
      <c r="C35" s="12"/>
      <c r="D35" s="12"/>
      <c r="E35" s="12"/>
      <c r="F35" s="42" t="s">
        <v>39</v>
      </c>
      <c r="G35" s="40"/>
      <c r="H35" s="41"/>
      <c r="I35" s="43">
        <v>1518</v>
      </c>
    </row>
    <row r="36" spans="1:9" x14ac:dyDescent="0.25">
      <c r="A36" s="11" t="s">
        <v>40</v>
      </c>
      <c r="B36" s="12"/>
      <c r="C36" s="12"/>
      <c r="D36" s="12"/>
      <c r="E36" s="12"/>
      <c r="F36" s="42" t="s">
        <v>39</v>
      </c>
      <c r="G36" s="40"/>
      <c r="H36" s="41"/>
      <c r="I36" s="43">
        <v>1518</v>
      </c>
    </row>
    <row r="37" spans="1:9" x14ac:dyDescent="0.25">
      <c r="A37" s="11" t="s">
        <v>41</v>
      </c>
      <c r="B37" s="12"/>
      <c r="C37" s="12"/>
      <c r="D37" s="12"/>
      <c r="E37" s="12"/>
      <c r="F37" s="42" t="s">
        <v>42</v>
      </c>
      <c r="G37" s="40"/>
      <c r="H37" s="41"/>
      <c r="I37" s="43">
        <v>1518</v>
      </c>
    </row>
    <row r="38" spans="1:9" x14ac:dyDescent="0.25">
      <c r="A38" s="11" t="s">
        <v>38</v>
      </c>
      <c r="B38" s="12"/>
      <c r="C38" s="12"/>
      <c r="D38" s="12"/>
      <c r="E38" s="12"/>
      <c r="F38" s="42" t="s">
        <v>43</v>
      </c>
      <c r="G38" s="40"/>
      <c r="H38" s="41"/>
      <c r="I38" s="43">
        <v>623.92999999999995</v>
      </c>
    </row>
    <row r="39" spans="1:9" x14ac:dyDescent="0.25">
      <c r="A39" s="11" t="s">
        <v>44</v>
      </c>
      <c r="B39" s="12"/>
      <c r="C39" s="12"/>
      <c r="D39" s="12"/>
      <c r="E39" s="12"/>
      <c r="F39" s="42" t="s">
        <v>43</v>
      </c>
      <c r="G39" s="40"/>
      <c r="H39" s="41"/>
      <c r="I39" s="43">
        <v>1738.8</v>
      </c>
    </row>
    <row r="40" spans="1:9" x14ac:dyDescent="0.25">
      <c r="A40" s="11" t="s">
        <v>45</v>
      </c>
      <c r="B40" s="12"/>
      <c r="C40" s="12"/>
      <c r="D40" s="12"/>
      <c r="E40" s="12"/>
      <c r="F40" s="42" t="s">
        <v>46</v>
      </c>
      <c r="G40" s="40"/>
      <c r="H40" s="41"/>
      <c r="I40" s="50">
        <v>60.76</v>
      </c>
    </row>
    <row r="41" spans="1:9" ht="15.75" thickBot="1" x14ac:dyDescent="0.3">
      <c r="A41" s="51" t="s">
        <v>47</v>
      </c>
      <c r="B41" s="52"/>
      <c r="C41" s="52"/>
      <c r="D41" s="52"/>
      <c r="E41" s="52"/>
      <c r="F41" s="52"/>
      <c r="G41" s="52"/>
      <c r="H41" s="53"/>
      <c r="I41" s="54">
        <f>SUM(I24:I40)</f>
        <v>22143.689999999995</v>
      </c>
    </row>
    <row r="42" spans="1:9" ht="15.75" thickBot="1" x14ac:dyDescent="0.3">
      <c r="A42" s="26"/>
      <c r="B42" s="27"/>
      <c r="C42" s="27"/>
      <c r="D42" s="27"/>
      <c r="E42" s="27"/>
      <c r="F42" s="27"/>
      <c r="G42" s="27"/>
      <c r="H42" s="27"/>
      <c r="I42" s="27"/>
    </row>
    <row r="43" spans="1:9" x14ac:dyDescent="0.25">
      <c r="A43" s="28" t="s">
        <v>48</v>
      </c>
      <c r="B43" s="29"/>
      <c r="C43" s="29"/>
      <c r="D43" s="29"/>
      <c r="E43" s="29"/>
      <c r="F43" s="29" t="s">
        <v>99</v>
      </c>
      <c r="G43" s="29"/>
      <c r="H43" s="29"/>
      <c r="I43" s="55">
        <v>10632234.880000001</v>
      </c>
    </row>
    <row r="44" spans="1:9" ht="15.75" thickBot="1" x14ac:dyDescent="0.3">
      <c r="A44" s="56" t="s">
        <v>49</v>
      </c>
      <c r="B44" s="57"/>
      <c r="C44" s="57"/>
      <c r="D44" s="57"/>
      <c r="E44" s="57"/>
      <c r="F44" s="57" t="s">
        <v>50</v>
      </c>
      <c r="G44" s="57"/>
      <c r="H44" s="57"/>
      <c r="I44" s="58">
        <f>I68</f>
        <v>76312.009999999995</v>
      </c>
    </row>
    <row r="45" spans="1:9" ht="15.75" thickBot="1" x14ac:dyDescent="0.3">
      <c r="A45" s="59"/>
      <c r="B45" s="59"/>
      <c r="C45" s="59"/>
      <c r="D45" s="59"/>
      <c r="E45" s="59"/>
      <c r="F45" s="59"/>
      <c r="G45" s="59"/>
      <c r="H45" s="59"/>
      <c r="I45" s="60"/>
    </row>
    <row r="46" spans="1:9" x14ac:dyDescent="0.25">
      <c r="A46" s="28" t="s">
        <v>51</v>
      </c>
      <c r="B46" s="29"/>
      <c r="C46" s="29"/>
      <c r="D46" s="29"/>
      <c r="E46" s="29"/>
      <c r="F46" s="29" t="s">
        <v>99</v>
      </c>
      <c r="G46" s="29"/>
      <c r="H46" s="29"/>
      <c r="I46" s="55">
        <v>1740778.9</v>
      </c>
    </row>
    <row r="47" spans="1:9" ht="15.75" thickBot="1" x14ac:dyDescent="0.3">
      <c r="A47" s="56" t="s">
        <v>49</v>
      </c>
      <c r="B47" s="57"/>
      <c r="C47" s="57"/>
      <c r="D47" s="57"/>
      <c r="E47" s="57"/>
      <c r="F47" s="57" t="s">
        <v>50</v>
      </c>
      <c r="G47" s="57"/>
      <c r="H47" s="57"/>
      <c r="I47" s="58">
        <f>I86</f>
        <v>15797.82</v>
      </c>
    </row>
    <row r="48" spans="1:9" ht="15.75" thickBot="1" x14ac:dyDescent="0.3">
      <c r="A48" s="26"/>
      <c r="B48" s="27"/>
      <c r="C48" s="27"/>
      <c r="D48" s="27"/>
      <c r="E48" s="27"/>
      <c r="F48" s="27"/>
      <c r="G48" s="27"/>
      <c r="H48" s="27"/>
      <c r="I48" s="27"/>
    </row>
    <row r="49" spans="1:9" x14ac:dyDescent="0.25">
      <c r="A49" s="61" t="s">
        <v>52</v>
      </c>
      <c r="B49" s="62"/>
      <c r="C49" s="62"/>
      <c r="D49" s="62"/>
      <c r="E49" s="62"/>
      <c r="F49" s="62"/>
      <c r="G49" s="62"/>
      <c r="H49" s="63"/>
      <c r="I49" s="55" t="s">
        <v>6</v>
      </c>
    </row>
    <row r="50" spans="1:9" x14ac:dyDescent="0.25">
      <c r="A50" s="39" t="s">
        <v>53</v>
      </c>
      <c r="B50" s="40"/>
      <c r="C50" s="40"/>
      <c r="D50" s="40"/>
      <c r="E50" s="40"/>
      <c r="F50" s="40"/>
      <c r="G50" s="40"/>
      <c r="H50" s="41"/>
      <c r="I50" s="37">
        <f>H68</f>
        <v>10708546.890000001</v>
      </c>
    </row>
    <row r="51" spans="1:9" x14ac:dyDescent="0.25">
      <c r="A51" s="39" t="s">
        <v>54</v>
      </c>
      <c r="B51" s="40"/>
      <c r="C51" s="40"/>
      <c r="D51" s="40"/>
      <c r="E51" s="40"/>
      <c r="F51" s="40"/>
      <c r="G51" s="40"/>
      <c r="H51" s="41"/>
      <c r="I51" s="37">
        <f>H76</f>
        <v>10783661.75</v>
      </c>
    </row>
    <row r="52" spans="1:9" x14ac:dyDescent="0.25">
      <c r="A52" s="39" t="s">
        <v>55</v>
      </c>
      <c r="B52" s="40"/>
      <c r="C52" s="40"/>
      <c r="D52" s="40"/>
      <c r="E52" s="40"/>
      <c r="F52" s="40"/>
      <c r="G52" s="40"/>
      <c r="H52" s="41"/>
      <c r="I52" s="37">
        <f>H81</f>
        <v>176203.8</v>
      </c>
    </row>
    <row r="53" spans="1:9" x14ac:dyDescent="0.25">
      <c r="A53" s="39" t="s">
        <v>56</v>
      </c>
      <c r="B53" s="40"/>
      <c r="C53" s="40"/>
      <c r="D53" s="40"/>
      <c r="E53" s="40"/>
      <c r="F53" s="40"/>
      <c r="G53" s="40"/>
      <c r="H53" s="41"/>
      <c r="I53" s="37">
        <f>H86</f>
        <v>1756576.72</v>
      </c>
    </row>
    <row r="54" spans="1:9" ht="15.75" thickBot="1" x14ac:dyDescent="0.3">
      <c r="A54" s="64" t="s">
        <v>57</v>
      </c>
      <c r="B54" s="65"/>
      <c r="C54" s="65"/>
      <c r="D54" s="65"/>
      <c r="E54" s="65"/>
      <c r="F54" s="65"/>
      <c r="G54" s="65"/>
      <c r="H54" s="66"/>
      <c r="I54" s="67">
        <f>SUM(I50:I53)</f>
        <v>23424989.16</v>
      </c>
    </row>
    <row r="55" spans="1:9" ht="15.75" thickBot="1" x14ac:dyDescent="0.3">
      <c r="A55" s="26"/>
      <c r="B55" s="26"/>
      <c r="C55" s="26"/>
      <c r="D55" s="26"/>
      <c r="E55" s="26"/>
      <c r="F55" s="26"/>
      <c r="G55" s="26"/>
      <c r="H55" s="26"/>
      <c r="I55" s="26"/>
    </row>
    <row r="56" spans="1:9" ht="18" thickBot="1" x14ac:dyDescent="0.35">
      <c r="A56" s="68" t="s">
        <v>58</v>
      </c>
      <c r="B56" s="68"/>
      <c r="C56" s="68"/>
      <c r="D56" s="68"/>
      <c r="E56" s="68"/>
      <c r="F56" s="68"/>
      <c r="G56" s="68"/>
      <c r="H56" s="68"/>
      <c r="I56" s="69">
        <f>I68+I76+I81+I86</f>
        <v>179378.08999999997</v>
      </c>
    </row>
    <row r="57" spans="1:9" ht="15.75" thickBot="1" x14ac:dyDescent="0.3">
      <c r="A57" s="26"/>
      <c r="B57" s="70"/>
      <c r="C57" s="70"/>
      <c r="D57" s="70"/>
      <c r="E57" s="70"/>
      <c r="F57" s="70"/>
      <c r="G57" s="70"/>
      <c r="H57" s="70"/>
      <c r="I57" s="70"/>
    </row>
    <row r="58" spans="1:9" ht="18" x14ac:dyDescent="0.25">
      <c r="A58" s="71" t="s">
        <v>100</v>
      </c>
      <c r="B58" s="72"/>
      <c r="C58" s="72"/>
      <c r="D58" s="72"/>
      <c r="E58" s="72"/>
      <c r="F58" s="72"/>
      <c r="G58" s="72"/>
      <c r="H58" s="72"/>
      <c r="I58" s="73"/>
    </row>
    <row r="59" spans="1:9" x14ac:dyDescent="0.25">
      <c r="A59" s="74" t="s">
        <v>59</v>
      </c>
      <c r="B59" s="75"/>
      <c r="C59" s="75"/>
      <c r="D59" s="75"/>
      <c r="E59" s="75"/>
      <c r="F59" s="75"/>
      <c r="G59" s="75"/>
      <c r="H59" s="76" t="s">
        <v>60</v>
      </c>
      <c r="I59" s="77" t="s">
        <v>61</v>
      </c>
    </row>
    <row r="60" spans="1:9" x14ac:dyDescent="0.25">
      <c r="A60" s="78">
        <v>1</v>
      </c>
      <c r="B60" s="79" t="s">
        <v>62</v>
      </c>
      <c r="C60" s="79"/>
      <c r="D60" s="79"/>
      <c r="E60" s="35" t="s">
        <v>63</v>
      </c>
      <c r="F60" s="35"/>
      <c r="G60" s="35"/>
      <c r="H60" s="80">
        <v>1024059.06</v>
      </c>
      <c r="I60" s="81">
        <v>4977.6099999999997</v>
      </c>
    </row>
    <row r="61" spans="1:9" x14ac:dyDescent="0.25">
      <c r="A61" s="78">
        <v>2</v>
      </c>
      <c r="B61" s="79" t="s">
        <v>62</v>
      </c>
      <c r="C61" s="79"/>
      <c r="D61" s="79"/>
      <c r="E61" s="35" t="s">
        <v>64</v>
      </c>
      <c r="F61" s="35"/>
      <c r="G61" s="35"/>
      <c r="H61" s="80">
        <v>915225.98</v>
      </c>
      <c r="I61" s="81">
        <v>5785.38</v>
      </c>
    </row>
    <row r="62" spans="1:9" x14ac:dyDescent="0.25">
      <c r="A62" s="78">
        <v>3</v>
      </c>
      <c r="B62" s="79" t="s">
        <v>62</v>
      </c>
      <c r="C62" s="79"/>
      <c r="D62" s="79"/>
      <c r="E62" s="35" t="s">
        <v>65</v>
      </c>
      <c r="F62" s="35"/>
      <c r="G62" s="35"/>
      <c r="H62" s="80">
        <v>637989.28</v>
      </c>
      <c r="I62" s="81">
        <v>6348.13</v>
      </c>
    </row>
    <row r="63" spans="1:9" x14ac:dyDescent="0.25">
      <c r="A63" s="78">
        <v>4</v>
      </c>
      <c r="B63" s="79" t="s">
        <v>62</v>
      </c>
      <c r="C63" s="79"/>
      <c r="D63" s="79"/>
      <c r="E63" s="35" t="s">
        <v>66</v>
      </c>
      <c r="F63" s="35"/>
      <c r="G63" s="35"/>
      <c r="H63" s="80">
        <v>1569265.27</v>
      </c>
      <c r="I63" s="81">
        <v>15502.59</v>
      </c>
    </row>
    <row r="64" spans="1:9" x14ac:dyDescent="0.25">
      <c r="A64" s="78">
        <v>5</v>
      </c>
      <c r="B64" s="79" t="s">
        <v>62</v>
      </c>
      <c r="C64" s="79"/>
      <c r="D64" s="79"/>
      <c r="E64" s="35" t="s">
        <v>67</v>
      </c>
      <c r="F64" s="35"/>
      <c r="G64" s="35"/>
      <c r="H64" s="80">
        <v>802180.77</v>
      </c>
      <c r="I64" s="81">
        <v>6111.6</v>
      </c>
    </row>
    <row r="65" spans="1:9" x14ac:dyDescent="0.25">
      <c r="A65" s="78">
        <v>6</v>
      </c>
      <c r="B65" s="79" t="s">
        <v>62</v>
      </c>
      <c r="C65" s="79"/>
      <c r="D65" s="79"/>
      <c r="E65" s="35" t="s">
        <v>68</v>
      </c>
      <c r="F65" s="35"/>
      <c r="G65" s="35"/>
      <c r="H65" s="80">
        <v>994908.07</v>
      </c>
      <c r="I65" s="81">
        <v>3941.59</v>
      </c>
    </row>
    <row r="66" spans="1:9" x14ac:dyDescent="0.25">
      <c r="A66" s="78">
        <v>7</v>
      </c>
      <c r="B66" s="79" t="s">
        <v>62</v>
      </c>
      <c r="C66" s="79"/>
      <c r="D66" s="79"/>
      <c r="E66" s="35" t="s">
        <v>69</v>
      </c>
      <c r="F66" s="35"/>
      <c r="G66" s="35"/>
      <c r="H66" s="82">
        <v>1923668.83</v>
      </c>
      <c r="I66" s="81">
        <v>11872.11</v>
      </c>
    </row>
    <row r="67" spans="1:9" x14ac:dyDescent="0.25">
      <c r="A67" s="78">
        <v>8</v>
      </c>
      <c r="B67" s="79" t="s">
        <v>62</v>
      </c>
      <c r="C67" s="79"/>
      <c r="D67" s="79"/>
      <c r="E67" s="35" t="s">
        <v>70</v>
      </c>
      <c r="F67" s="35"/>
      <c r="G67" s="35"/>
      <c r="H67" s="80">
        <v>2841249.63</v>
      </c>
      <c r="I67" s="81">
        <v>21773</v>
      </c>
    </row>
    <row r="68" spans="1:9" x14ac:dyDescent="0.25">
      <c r="A68" s="83" t="s">
        <v>47</v>
      </c>
      <c r="B68" s="84"/>
      <c r="C68" s="84"/>
      <c r="D68" s="84"/>
      <c r="E68" s="84"/>
      <c r="F68" s="84"/>
      <c r="G68" s="84"/>
      <c r="H68" s="85">
        <f>SUM(H60:H67)</f>
        <v>10708546.890000001</v>
      </c>
      <c r="I68" s="86">
        <f>SUM(I60:I67)</f>
        <v>76312.009999999995</v>
      </c>
    </row>
    <row r="69" spans="1:9" x14ac:dyDescent="0.25">
      <c r="A69" s="87"/>
      <c r="B69" s="88"/>
      <c r="C69" s="88"/>
      <c r="D69" s="88"/>
      <c r="E69" s="88"/>
      <c r="F69" s="88"/>
      <c r="G69" s="88"/>
      <c r="H69" s="88"/>
      <c r="I69" s="89"/>
    </row>
    <row r="70" spans="1:9" x14ac:dyDescent="0.25">
      <c r="A70" s="90" t="s">
        <v>71</v>
      </c>
      <c r="B70" s="91"/>
      <c r="C70" s="91"/>
      <c r="D70" s="91"/>
      <c r="E70" s="91"/>
      <c r="F70" s="91"/>
      <c r="G70" s="91"/>
      <c r="H70" s="92" t="s">
        <v>60</v>
      </c>
      <c r="I70" s="93" t="s">
        <v>61</v>
      </c>
    </row>
    <row r="71" spans="1:9" x14ac:dyDescent="0.25">
      <c r="A71" s="78">
        <v>9</v>
      </c>
      <c r="B71" s="35" t="s">
        <v>72</v>
      </c>
      <c r="C71" s="35"/>
      <c r="D71" s="35"/>
      <c r="E71" s="35" t="s">
        <v>73</v>
      </c>
      <c r="F71" s="35"/>
      <c r="G71" s="35"/>
      <c r="H71" s="80">
        <v>1841415.69</v>
      </c>
      <c r="I71" s="81">
        <v>9070</v>
      </c>
    </row>
    <row r="72" spans="1:9" x14ac:dyDescent="0.25">
      <c r="A72" s="78">
        <v>10</v>
      </c>
      <c r="B72" s="35" t="s">
        <v>72</v>
      </c>
      <c r="C72" s="35"/>
      <c r="D72" s="35"/>
      <c r="E72" s="35" t="s">
        <v>74</v>
      </c>
      <c r="F72" s="35"/>
      <c r="G72" s="35"/>
      <c r="H72" s="80">
        <v>4490767.59</v>
      </c>
      <c r="I72" s="81">
        <v>45000.66</v>
      </c>
    </row>
    <row r="73" spans="1:9" x14ac:dyDescent="0.25">
      <c r="A73" s="78">
        <v>11</v>
      </c>
      <c r="B73" s="35" t="s">
        <v>72</v>
      </c>
      <c r="C73" s="35"/>
      <c r="D73" s="35"/>
      <c r="E73" s="35" t="s">
        <v>75</v>
      </c>
      <c r="F73" s="35"/>
      <c r="G73" s="35"/>
      <c r="H73" s="80">
        <v>1168734.3999999999</v>
      </c>
      <c r="I73" s="81">
        <v>11186.77</v>
      </c>
    </row>
    <row r="74" spans="1:9" x14ac:dyDescent="0.25">
      <c r="A74" s="78">
        <v>12</v>
      </c>
      <c r="B74" s="35" t="s">
        <v>72</v>
      </c>
      <c r="C74" s="35"/>
      <c r="D74" s="35"/>
      <c r="E74" s="35" t="s">
        <v>76</v>
      </c>
      <c r="F74" s="35"/>
      <c r="G74" s="35"/>
      <c r="H74" s="80">
        <v>798127.02</v>
      </c>
      <c r="I74" s="81">
        <v>7438.07</v>
      </c>
    </row>
    <row r="75" spans="1:9" x14ac:dyDescent="0.25">
      <c r="A75" s="78">
        <v>13</v>
      </c>
      <c r="B75" s="35" t="s">
        <v>72</v>
      </c>
      <c r="C75" s="35"/>
      <c r="D75" s="35"/>
      <c r="E75" s="35" t="s">
        <v>77</v>
      </c>
      <c r="F75" s="35"/>
      <c r="G75" s="35"/>
      <c r="H75" s="80">
        <v>2484617.0499999998</v>
      </c>
      <c r="I75" s="81">
        <v>12836.9</v>
      </c>
    </row>
    <row r="76" spans="1:9" x14ac:dyDescent="0.25">
      <c r="A76" s="83" t="s">
        <v>47</v>
      </c>
      <c r="B76" s="84"/>
      <c r="C76" s="84"/>
      <c r="D76" s="84"/>
      <c r="E76" s="84"/>
      <c r="F76" s="84"/>
      <c r="G76" s="84"/>
      <c r="H76" s="94">
        <f>SUM(H71:H75)</f>
        <v>10783661.75</v>
      </c>
      <c r="I76" s="86">
        <f>SUM(I71:I75)</f>
        <v>85532.4</v>
      </c>
    </row>
    <row r="77" spans="1:9" x14ac:dyDescent="0.25">
      <c r="A77" s="87"/>
      <c r="B77" s="88"/>
      <c r="C77" s="88"/>
      <c r="D77" s="88"/>
      <c r="E77" s="88"/>
      <c r="F77" s="88"/>
      <c r="G77" s="88"/>
      <c r="H77" s="88"/>
      <c r="I77" s="89"/>
    </row>
    <row r="78" spans="1:9" x14ac:dyDescent="0.25">
      <c r="A78" s="90" t="s">
        <v>78</v>
      </c>
      <c r="B78" s="91"/>
      <c r="C78" s="91"/>
      <c r="D78" s="91"/>
      <c r="E78" s="91"/>
      <c r="F78" s="91"/>
      <c r="G78" s="91"/>
      <c r="H78" s="91"/>
      <c r="I78" s="95"/>
    </row>
    <row r="79" spans="1:9" x14ac:dyDescent="0.25">
      <c r="A79" s="78">
        <v>14</v>
      </c>
      <c r="B79" s="35" t="s">
        <v>79</v>
      </c>
      <c r="C79" s="35"/>
      <c r="D79" s="35"/>
      <c r="E79" s="35" t="s">
        <v>80</v>
      </c>
      <c r="F79" s="35"/>
      <c r="G79" s="35"/>
      <c r="H79" s="80">
        <v>14594.61</v>
      </c>
      <c r="I79" s="81">
        <v>144.44</v>
      </c>
    </row>
    <row r="80" spans="1:9" x14ac:dyDescent="0.25">
      <c r="A80" s="78">
        <v>15</v>
      </c>
      <c r="B80" s="35" t="s">
        <v>79</v>
      </c>
      <c r="C80" s="35"/>
      <c r="D80" s="35"/>
      <c r="E80" s="35" t="s">
        <v>81</v>
      </c>
      <c r="F80" s="35"/>
      <c r="G80" s="35"/>
      <c r="H80" s="80">
        <v>161609.19</v>
      </c>
      <c r="I80" s="81">
        <v>1591.42</v>
      </c>
    </row>
    <row r="81" spans="1:9" x14ac:dyDescent="0.25">
      <c r="A81" s="83" t="s">
        <v>47</v>
      </c>
      <c r="B81" s="84"/>
      <c r="C81" s="84"/>
      <c r="D81" s="84"/>
      <c r="E81" s="84"/>
      <c r="F81" s="84"/>
      <c r="G81" s="84"/>
      <c r="H81" s="96">
        <f>SUM(H79:H80)</f>
        <v>176203.8</v>
      </c>
      <c r="I81" s="86">
        <f>SUM(I79:I80)</f>
        <v>1735.8600000000001</v>
      </c>
    </row>
    <row r="82" spans="1:9" x14ac:dyDescent="0.25">
      <c r="A82" s="87"/>
      <c r="B82" s="88"/>
      <c r="C82" s="88"/>
      <c r="D82" s="88"/>
      <c r="E82" s="88"/>
      <c r="F82" s="88"/>
      <c r="G82" s="88"/>
      <c r="H82" s="88"/>
      <c r="I82" s="89"/>
    </row>
    <row r="83" spans="1:9" x14ac:dyDescent="0.25">
      <c r="A83" s="90" t="s">
        <v>82</v>
      </c>
      <c r="B83" s="91"/>
      <c r="C83" s="91"/>
      <c r="D83" s="91"/>
      <c r="E83" s="91"/>
      <c r="F83" s="91"/>
      <c r="G83" s="91"/>
      <c r="H83" s="92" t="s">
        <v>60</v>
      </c>
      <c r="I83" s="93" t="s">
        <v>61</v>
      </c>
    </row>
    <row r="84" spans="1:9" x14ac:dyDescent="0.25">
      <c r="A84" s="78">
        <v>16</v>
      </c>
      <c r="B84" s="35" t="s">
        <v>83</v>
      </c>
      <c r="C84" s="35"/>
      <c r="D84" s="35"/>
      <c r="E84" s="35" t="s">
        <v>84</v>
      </c>
      <c r="F84" s="35"/>
      <c r="G84" s="35"/>
      <c r="H84" s="80">
        <v>1187979.67</v>
      </c>
      <c r="I84" s="81">
        <v>11765.05</v>
      </c>
    </row>
    <row r="85" spans="1:9" x14ac:dyDescent="0.25">
      <c r="A85" s="78">
        <v>17</v>
      </c>
      <c r="B85" s="35" t="s">
        <v>83</v>
      </c>
      <c r="C85" s="35"/>
      <c r="D85" s="35"/>
      <c r="E85" s="35" t="s">
        <v>85</v>
      </c>
      <c r="F85" s="35"/>
      <c r="G85" s="35"/>
      <c r="H85" s="80">
        <v>568597.05000000005</v>
      </c>
      <c r="I85" s="81">
        <v>4032.77</v>
      </c>
    </row>
    <row r="86" spans="1:9" ht="15.75" thickBot="1" x14ac:dyDescent="0.3">
      <c r="A86" s="97" t="s">
        <v>47</v>
      </c>
      <c r="B86" s="98"/>
      <c r="C86" s="98"/>
      <c r="D86" s="98"/>
      <c r="E86" s="98"/>
      <c r="F86" s="98"/>
      <c r="G86" s="98"/>
      <c r="H86" s="99">
        <f>SUM(H84:H85)</f>
        <v>1756576.72</v>
      </c>
      <c r="I86" s="100">
        <f>SUM(I84:I85)</f>
        <v>15797.82</v>
      </c>
    </row>
    <row r="87" spans="1:9" ht="15.75" thickBot="1" x14ac:dyDescent="0.3">
      <c r="A87" s="101"/>
      <c r="B87" s="101"/>
      <c r="C87" s="101"/>
      <c r="D87" s="101"/>
      <c r="E87" s="101"/>
      <c r="F87" s="101"/>
      <c r="G87" s="101"/>
      <c r="H87" s="101"/>
      <c r="I87" s="101"/>
    </row>
    <row r="88" spans="1:9" ht="15.75" thickBot="1" x14ac:dyDescent="0.3">
      <c r="A88" s="102" t="s">
        <v>86</v>
      </c>
      <c r="B88" s="103"/>
      <c r="C88" s="103"/>
      <c r="D88" s="103"/>
      <c r="E88" s="103"/>
      <c r="F88" s="103"/>
      <c r="G88" s="103"/>
      <c r="H88" s="103"/>
      <c r="I88" s="104"/>
    </row>
    <row r="89" spans="1:9" x14ac:dyDescent="0.25">
      <c r="A89" s="105">
        <v>1</v>
      </c>
      <c r="B89" s="106" t="s">
        <v>62</v>
      </c>
      <c r="C89" s="106"/>
      <c r="D89" s="106"/>
      <c r="E89" s="107" t="s">
        <v>87</v>
      </c>
      <c r="F89" s="107"/>
      <c r="G89" s="107"/>
      <c r="H89" s="107"/>
      <c r="I89" s="108">
        <v>458.01</v>
      </c>
    </row>
    <row r="90" spans="1:9" ht="15.75" thickBot="1" x14ac:dyDescent="0.3">
      <c r="A90" s="109">
        <v>2</v>
      </c>
      <c r="B90" s="57" t="s">
        <v>88</v>
      </c>
      <c r="C90" s="57"/>
      <c r="D90" s="57"/>
      <c r="E90" s="57" t="s">
        <v>87</v>
      </c>
      <c r="F90" s="57"/>
      <c r="G90" s="57"/>
      <c r="H90" s="57"/>
      <c r="I90" s="110">
        <v>0</v>
      </c>
    </row>
    <row r="91" spans="1:9" ht="15.75" thickBot="1" x14ac:dyDescent="0.3">
      <c r="A91" s="111"/>
      <c r="B91" s="111"/>
      <c r="C91" s="111"/>
      <c r="D91" s="111"/>
      <c r="E91" s="111"/>
      <c r="F91" s="111"/>
      <c r="G91" s="111"/>
      <c r="H91" s="111"/>
      <c r="I91" s="111"/>
    </row>
    <row r="92" spans="1:9" x14ac:dyDescent="0.25">
      <c r="A92" s="112" t="s">
        <v>89</v>
      </c>
      <c r="B92" s="113"/>
      <c r="C92" s="113"/>
      <c r="D92" s="113"/>
      <c r="E92" s="113"/>
      <c r="F92" s="113"/>
      <c r="G92" s="113"/>
      <c r="H92" s="113"/>
      <c r="I92" s="114"/>
    </row>
    <row r="93" spans="1:9" ht="17.25" thickBot="1" x14ac:dyDescent="0.3">
      <c r="A93" s="115" t="s">
        <v>47</v>
      </c>
      <c r="B93" s="116"/>
      <c r="C93" s="116"/>
      <c r="D93" s="116"/>
      <c r="E93" s="116"/>
      <c r="F93" s="116"/>
      <c r="G93" s="116"/>
      <c r="H93" s="116"/>
      <c r="I93" s="117">
        <f>I90+I89+H86+H81+H76+H68</f>
        <v>23425447.170000002</v>
      </c>
    </row>
  </sheetData>
  <mergeCells count="134">
    <mergeCell ref="B80:D80"/>
    <mergeCell ref="E80:G80"/>
    <mergeCell ref="A81:G81"/>
    <mergeCell ref="A82:I82"/>
    <mergeCell ref="A83:G83"/>
    <mergeCell ref="E89:H89"/>
    <mergeCell ref="B65:D65"/>
    <mergeCell ref="E65:G65"/>
    <mergeCell ref="B66:D66"/>
    <mergeCell ref="E66:G66"/>
    <mergeCell ref="B67:D67"/>
    <mergeCell ref="E67:G67"/>
    <mergeCell ref="E61:G61"/>
    <mergeCell ref="B62:D62"/>
    <mergeCell ref="E62:G62"/>
    <mergeCell ref="B63:D63"/>
    <mergeCell ref="E63:G63"/>
    <mergeCell ref="B64:D64"/>
    <mergeCell ref="E64:G64"/>
    <mergeCell ref="A41:H41"/>
    <mergeCell ref="A49:H49"/>
    <mergeCell ref="A50:H50"/>
    <mergeCell ref="A52:H52"/>
    <mergeCell ref="A53:H53"/>
    <mergeCell ref="A54:H54"/>
    <mergeCell ref="A56:H56"/>
    <mergeCell ref="A58:I58"/>
    <mergeCell ref="A92:I92"/>
    <mergeCell ref="A93:H93"/>
    <mergeCell ref="A86:G86"/>
    <mergeCell ref="A87:I87"/>
    <mergeCell ref="A88:I88"/>
    <mergeCell ref="B89:D89"/>
    <mergeCell ref="B90:D90"/>
    <mergeCell ref="E90:H90"/>
    <mergeCell ref="B84:D84"/>
    <mergeCell ref="E84:G84"/>
    <mergeCell ref="B85:D85"/>
    <mergeCell ref="E85:G85"/>
    <mergeCell ref="A78:I78"/>
    <mergeCell ref="B79:D79"/>
    <mergeCell ref="E79:G79"/>
    <mergeCell ref="B75:D75"/>
    <mergeCell ref="E75:G75"/>
    <mergeCell ref="A76:G76"/>
    <mergeCell ref="A77:I77"/>
    <mergeCell ref="B72:D72"/>
    <mergeCell ref="E72:G72"/>
    <mergeCell ref="B73:D73"/>
    <mergeCell ref="E73:G73"/>
    <mergeCell ref="B74:D74"/>
    <mergeCell ref="E74:G74"/>
    <mergeCell ref="B71:D71"/>
    <mergeCell ref="E71:G71"/>
    <mergeCell ref="A68:G68"/>
    <mergeCell ref="A69:I69"/>
    <mergeCell ref="A70:G70"/>
    <mergeCell ref="A59:G59"/>
    <mergeCell ref="B60:D60"/>
    <mergeCell ref="E60:G60"/>
    <mergeCell ref="B61:D61"/>
    <mergeCell ref="A51:H51"/>
    <mergeCell ref="A46:E46"/>
    <mergeCell ref="F46:H46"/>
    <mergeCell ref="A47:E47"/>
    <mergeCell ref="F47:H47"/>
    <mergeCell ref="A43:E43"/>
    <mergeCell ref="F43:H43"/>
    <mergeCell ref="A44:E44"/>
    <mergeCell ref="F44:H44"/>
    <mergeCell ref="A40:E40"/>
    <mergeCell ref="F40:H40"/>
    <mergeCell ref="A37:E37"/>
    <mergeCell ref="F37:H37"/>
    <mergeCell ref="A38:E38"/>
    <mergeCell ref="F38:H38"/>
    <mergeCell ref="A39:E39"/>
    <mergeCell ref="F39:H39"/>
    <mergeCell ref="A34:E34"/>
    <mergeCell ref="F34:H34"/>
    <mergeCell ref="A35:E35"/>
    <mergeCell ref="F35:H35"/>
    <mergeCell ref="A36:E36"/>
    <mergeCell ref="F36:H36"/>
    <mergeCell ref="A31:E31"/>
    <mergeCell ref="F31:H31"/>
    <mergeCell ref="A32:E32"/>
    <mergeCell ref="F32:H32"/>
    <mergeCell ref="A33:E33"/>
    <mergeCell ref="F33:H33"/>
    <mergeCell ref="A28:E28"/>
    <mergeCell ref="F28:H28"/>
    <mergeCell ref="A29:E29"/>
    <mergeCell ref="F29:H29"/>
    <mergeCell ref="A30:E30"/>
    <mergeCell ref="F30:H30"/>
    <mergeCell ref="A25:E25"/>
    <mergeCell ref="F25:H25"/>
    <mergeCell ref="A26:E26"/>
    <mergeCell ref="F26:H26"/>
    <mergeCell ref="A27:E27"/>
    <mergeCell ref="F27:H27"/>
    <mergeCell ref="A22:E22"/>
    <mergeCell ref="F22:H22"/>
    <mergeCell ref="A23:E23"/>
    <mergeCell ref="F23:H23"/>
    <mergeCell ref="A24:E24"/>
    <mergeCell ref="F24:H24"/>
    <mergeCell ref="A17:F17"/>
    <mergeCell ref="G17:H17"/>
    <mergeCell ref="A18:F18"/>
    <mergeCell ref="G18:H18"/>
    <mergeCell ref="A20:I20"/>
    <mergeCell ref="A21:E21"/>
    <mergeCell ref="F21:H21"/>
    <mergeCell ref="A11:H11"/>
    <mergeCell ref="A12:H12"/>
    <mergeCell ref="A13:H13"/>
    <mergeCell ref="A15:F15"/>
    <mergeCell ref="G15:H15"/>
    <mergeCell ref="A16:F16"/>
    <mergeCell ref="G16:H16"/>
    <mergeCell ref="A6:G6"/>
    <mergeCell ref="H6:I6"/>
    <mergeCell ref="A7:H7"/>
    <mergeCell ref="A8:H8"/>
    <mergeCell ref="A9:H9"/>
    <mergeCell ref="A10:H10"/>
    <mergeCell ref="A1:I1"/>
    <mergeCell ref="A2:I2"/>
    <mergeCell ref="A3:I3"/>
    <mergeCell ref="A4:I4"/>
    <mergeCell ref="A5:G5"/>
    <mergeCell ref="H5:I5"/>
  </mergeCells>
  <pageMargins left="0.11811023622047245" right="0.11811023622047245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eldoprev@gmail.com</dc:creator>
  <cp:lastModifiedBy>eldoprev@gmail.com</cp:lastModifiedBy>
  <dcterms:created xsi:type="dcterms:W3CDTF">2025-05-20T11:52:23Z</dcterms:created>
  <dcterms:modified xsi:type="dcterms:W3CDTF">2025-05-20T11:58:45Z</dcterms:modified>
</cp:coreProperties>
</file>