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F501PM\Users\USER\Desktop\Doc Servidores - digitalizados\LEANDRO\Demonstrativo (foinha)\2025\"/>
    </mc:Choice>
  </mc:AlternateContent>
  <xr:revisionPtr revIDLastSave="0" documentId="13_ncr:1_{B050577F-6053-4A2E-AE37-FA65C47D6974}" xr6:coauthVersionLast="47" xr6:coauthVersionMax="47" xr10:uidLastSave="{00000000-0000-0000-0000-000000000000}"/>
  <bookViews>
    <workbookView xWindow="-120" yWindow="-120" windowWidth="29040" windowHeight="15720" xr2:uid="{0B9343D1-9911-41C5-8BC7-D00C54C4EF8D}"/>
  </bookViews>
  <sheets>
    <sheet name="FEV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J87" i="1"/>
  <c r="J26" i="1" s="1"/>
  <c r="I87" i="1"/>
  <c r="J82" i="1"/>
  <c r="J12" i="1" s="1"/>
  <c r="I82" i="1"/>
  <c r="J74" i="1"/>
  <c r="J50" i="1" s="1"/>
  <c r="I74" i="1"/>
  <c r="J56" i="1" s="1"/>
  <c r="J60" i="1" s="1"/>
  <c r="J62" i="1"/>
  <c r="J59" i="1"/>
  <c r="J58" i="1"/>
  <c r="J57" i="1"/>
  <c r="J53" i="1"/>
  <c r="J47" i="1"/>
  <c r="J99" i="1" l="1"/>
  <c r="I6" i="1"/>
</calcChain>
</file>

<file path=xl/sharedStrings.xml><?xml version="1.0" encoding="utf-8"?>
<sst xmlns="http://schemas.openxmlformats.org/spreadsheetml/2006/main" count="143" uniqueCount="107">
  <si>
    <t>INSTITUTO DE PREVIDÊNCIA SOCIAL DOS SERVIDORES MUNICIPAIS DE ELDORADO-MS</t>
  </si>
  <si>
    <t>CNPJ:20.461.735/0001-20</t>
  </si>
  <si>
    <t>Demostrativo Resumo Financeiro</t>
  </si>
  <si>
    <t>Saldo mês anterior</t>
  </si>
  <si>
    <t>Saldo mês Atual</t>
  </si>
  <si>
    <t>Movimentações na Conta Previdenciária 43.203-2</t>
  </si>
  <si>
    <t>Valor</t>
  </si>
  <si>
    <t>Contribuições Previdenciárias Câmara de Vereadores</t>
  </si>
  <si>
    <t>Contribuições Previdenciárias Assembleia Legislativa</t>
  </si>
  <si>
    <t>Banco do Brasil (tarifas)</t>
  </si>
  <si>
    <t>Descrição</t>
  </si>
  <si>
    <t>Tipo/Classificação</t>
  </si>
  <si>
    <t>Saldo anterior da conta 1461-3</t>
  </si>
  <si>
    <t>Investimrento</t>
  </si>
  <si>
    <t>Rendimentos e aplicações</t>
  </si>
  <si>
    <t>Impressora</t>
  </si>
  <si>
    <t>LANG WALDOW LTDA</t>
  </si>
  <si>
    <t>Internet - Opção Telecom</t>
  </si>
  <si>
    <t>Leandro Aparecido Inácio</t>
  </si>
  <si>
    <t>Cômite de Investimento</t>
  </si>
  <si>
    <t>Rodrigo Farias dos Santos</t>
  </si>
  <si>
    <t>Ronaldo Luiz Lopes</t>
  </si>
  <si>
    <t>Sheila Rodrigues dos Santos</t>
  </si>
  <si>
    <t>Contadora</t>
  </si>
  <si>
    <t>Complementação Salarial</t>
  </si>
  <si>
    <t>Banco do Brasil</t>
  </si>
  <si>
    <t>Tarifas Bancárias</t>
  </si>
  <si>
    <t>TOTAL</t>
  </si>
  <si>
    <t>Investimentos</t>
  </si>
  <si>
    <t>Saldo disponibilidade - Eldorado Prev. Administração BB 1461-3</t>
  </si>
  <si>
    <t>Saldo disponibilidade - Eldorado Prev. Conta Caixa Econômica 18-8</t>
  </si>
  <si>
    <t>Saldo disponibilidade - Eldorado Prev. Banco do Brasil 43.203-2</t>
  </si>
  <si>
    <t>Total em contas bancárias</t>
  </si>
  <si>
    <t>TOTAL DE RENDIMENTOS DOS FUNDOS DE INVESTIMENTO</t>
  </si>
  <si>
    <t>VALORES</t>
  </si>
  <si>
    <t>RENDIMENTO</t>
  </si>
  <si>
    <t>Caixa Economica 18-8</t>
  </si>
  <si>
    <t>FI Brasil IMA B</t>
  </si>
  <si>
    <t>FI Brasil IMA B 5</t>
  </si>
  <si>
    <t>FI Brasil Ref. DI Longo Prazo</t>
  </si>
  <si>
    <t>FI Brasil IRF-M1 RF</t>
  </si>
  <si>
    <t>Caixa FIC Multimercado</t>
  </si>
  <si>
    <t xml:space="preserve">FI Brasil IMA B 5+ </t>
  </si>
  <si>
    <t>FI Brasil IDKA IPCA</t>
  </si>
  <si>
    <t>Caixa FIC Gestão Estratégica</t>
  </si>
  <si>
    <t>Banco do Brasil 43.203-2</t>
  </si>
  <si>
    <t>BB PREVID IMA-B TP</t>
  </si>
  <si>
    <t>BB PREVID FLUXO</t>
  </si>
  <si>
    <t>BB PREVID XXI</t>
  </si>
  <si>
    <t>Banco do Brasil 1461-3</t>
  </si>
  <si>
    <t>BB PREVID RF PERFIL</t>
  </si>
  <si>
    <t>BB PREVID FLUXO RF</t>
  </si>
  <si>
    <t>CONTA CORRENTE</t>
  </si>
  <si>
    <t>Banco do Brasil 43.202-4</t>
  </si>
  <si>
    <t>CONTAS BANCARIAS E FUNDOS DE INVESTIMENTO</t>
  </si>
  <si>
    <t xml:space="preserve">Controle Cons &amp; Info LTDA </t>
  </si>
  <si>
    <t>ANGECIA 3W</t>
  </si>
  <si>
    <t>Manutenção de Hospedagem de Site</t>
  </si>
  <si>
    <t>Credito &amp; Mercado Gestão de Valores</t>
  </si>
  <si>
    <t>ACOMPREV</t>
  </si>
  <si>
    <t>Assessoria - Fundos de investimento</t>
  </si>
  <si>
    <t>Alex Coelho</t>
  </si>
  <si>
    <t>Tatiane Ribeiro</t>
  </si>
  <si>
    <t>Controle Tecnologia - MegaSoft</t>
  </si>
  <si>
    <t>DATAPREV/COMPREV</t>
  </si>
  <si>
    <t xml:space="preserve">Contrato - DATAPREV/COMPREV </t>
  </si>
  <si>
    <t>CAIXA ECONÔMICA FEDERAL - Conta 18-8</t>
  </si>
  <si>
    <t>Bradesco 14.683-8</t>
  </si>
  <si>
    <t>Bradesco FI RF Ref DI Premium</t>
  </si>
  <si>
    <t>Bradesco FI RF CP LP Inflação</t>
  </si>
  <si>
    <t>BRADESCO - Conta 14.683-8</t>
  </si>
  <si>
    <t>Saldo disponibilidade - Eldorado Prev. Bradesco 14.683-8</t>
  </si>
  <si>
    <t>Movimentações na Conta Administrativa 1461-3</t>
  </si>
  <si>
    <t>Luiz Carlos Kogut</t>
  </si>
  <si>
    <t>BB PREVID PERFIL</t>
  </si>
  <si>
    <t>BB PREVID VERTICE 2026</t>
  </si>
  <si>
    <t>Rendimentos das Aplicações Financeiras</t>
  </si>
  <si>
    <t>REPASSE MENSAL DA PREFEITURA</t>
  </si>
  <si>
    <t>Valor devido</t>
  </si>
  <si>
    <t>Valor Repassado</t>
  </si>
  <si>
    <t>Rendimento das Aplicação Financeira</t>
  </si>
  <si>
    <t>FUNDOS DE INVESTIMENTOS DA CAIXA ECONÔMICA FEDERAL</t>
  </si>
  <si>
    <t xml:space="preserve">FUNDOS DE INVESTIMENTOS DO BANCO DO BRASIL </t>
  </si>
  <si>
    <t>FUNDOS DE INVESTIMENTOS DO BANCO DO BRASIL - TAXA DE ADMINISTRAÇÃO</t>
  </si>
  <si>
    <t>FUNDOS DE INVESTIMENTOS DO BRADESCO</t>
  </si>
  <si>
    <t>CONTAS BANCARIAS - CORRENTE</t>
  </si>
  <si>
    <t>OI S.A</t>
  </si>
  <si>
    <t>Saldo em Contas Bancárias - Investimento</t>
  </si>
  <si>
    <t>Conta do Telefone</t>
  </si>
  <si>
    <r>
      <t xml:space="preserve">Folha de pagamento aposentados </t>
    </r>
    <r>
      <rPr>
        <b/>
        <sz val="9"/>
        <color theme="1"/>
        <rFont val="Arial"/>
        <family val="2"/>
      </rPr>
      <t>59</t>
    </r>
    <r>
      <rPr>
        <sz val="9"/>
        <color theme="1"/>
        <rFont val="Arial"/>
        <family val="2"/>
      </rPr>
      <t xml:space="preserve"> e pensionistas </t>
    </r>
    <r>
      <rPr>
        <b/>
        <sz val="9"/>
        <color theme="1"/>
        <rFont val="Arial"/>
        <family val="2"/>
      </rPr>
      <t>08</t>
    </r>
  </si>
  <si>
    <r>
      <t xml:space="preserve">Contribuições Previdenciárias - </t>
    </r>
    <r>
      <rPr>
        <b/>
        <sz val="9"/>
        <color theme="1"/>
        <rFont val="Arial"/>
        <family val="2"/>
      </rPr>
      <t>NOVEMBRO</t>
    </r>
    <r>
      <rPr>
        <sz val="9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</si>
  <si>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DEZEMBRO</t>
    </r>
    <r>
      <rPr>
        <sz val="9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</si>
  <si>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13º SALÁRIO</t>
    </r>
    <r>
      <rPr>
        <sz val="9"/>
        <color theme="1"/>
        <rFont val="Arial"/>
        <family val="2"/>
      </rPr>
      <t xml:space="preserve"> (Patronal e 20%)</t>
    </r>
  </si>
  <si>
    <r>
      <t xml:space="preserve">Relatório de Gestão conforme extrato Referência: </t>
    </r>
    <r>
      <rPr>
        <sz val="16"/>
        <color rgb="FFFF0000"/>
        <rFont val="Arial"/>
        <family val="2"/>
      </rPr>
      <t>JANEIRO/2025</t>
    </r>
  </si>
  <si>
    <t>Saldo anterior na conta em 31/12/2024</t>
  </si>
  <si>
    <t>Parcelamento (73/100)</t>
  </si>
  <si>
    <r>
      <t xml:space="preserve">Contribuições Previdenciárias - </t>
    </r>
    <r>
      <rPr>
        <b/>
        <sz val="9"/>
        <color theme="1"/>
        <rFont val="Arial"/>
        <family val="2"/>
      </rPr>
      <t>JANEIRO</t>
    </r>
    <r>
      <rPr>
        <sz val="9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</si>
  <si>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JANEIRO</t>
    </r>
    <r>
      <rPr>
        <sz val="9"/>
        <color theme="1"/>
        <rFont val="Arial"/>
        <family val="2"/>
      </rPr>
      <t xml:space="preserve"> (Servidor)</t>
    </r>
  </si>
  <si>
    <t>Consultoria Jurídica - Dezembro</t>
  </si>
  <si>
    <t>Consultoria Jurídica - Janeiro</t>
  </si>
  <si>
    <t>GEPLAN</t>
  </si>
  <si>
    <t>Curso: Abordagem sobre prestação de contas.</t>
  </si>
  <si>
    <t>Claudia Solange Beraldi</t>
  </si>
  <si>
    <t>Diária (Abordagem sobre prestação de contas)</t>
  </si>
  <si>
    <t>Saldo da conta em 31/12/2024</t>
  </si>
  <si>
    <r>
      <t xml:space="preserve">FUNDOS DE INVESTIMENTOS - </t>
    </r>
    <r>
      <rPr>
        <b/>
        <sz val="14"/>
        <color rgb="FFFF0000"/>
        <rFont val="Arial"/>
        <family val="2"/>
      </rPr>
      <t xml:space="preserve">    JANEIRO 2025</t>
    </r>
  </si>
  <si>
    <t>Cálculo Atuarial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</si>
</sst>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6"/>
      <color rgb="FFFF0000"/>
      <name val="Arial"/>
      <family val="2"/>
    </font>
    <font>
      <b/>
      <i/>
      <sz val="13"/>
      <color indexed="8"/>
      <name val="Arial"/>
      <family val="2"/>
    </font>
    <font>
      <b/>
      <i/>
      <sz val="16"/>
      <color indexed="8"/>
      <name val="Arial"/>
      <family val="2"/>
    </font>
    <font>
      <sz val="9"/>
      <color rgb="FF0070C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3"/>
      <color rgb="FF0070C0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44" fontId="3" fillId="2" borderId="4" xfId="1" applyFont="1" applyFill="1" applyBorder="1" applyAlignment="1">
      <alignment horizontal="center"/>
    </xf>
    <xf numFmtId="44" fontId="4" fillId="0" borderId="7" xfId="1" applyFont="1" applyBorder="1" applyAlignment="1"/>
    <xf numFmtId="44" fontId="7" fillId="0" borderId="7" xfId="1" applyFont="1" applyBorder="1" applyAlignment="1"/>
    <xf numFmtId="44" fontId="8" fillId="0" borderId="7" xfId="1" applyFont="1" applyBorder="1" applyAlignment="1"/>
    <xf numFmtId="0" fontId="9" fillId="0" borderId="0" xfId="0" applyFont="1"/>
    <xf numFmtId="0" fontId="4" fillId="0" borderId="0" xfId="0" applyFont="1"/>
    <xf numFmtId="0" fontId="3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2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13" xfId="1" applyFont="1" applyBorder="1" applyAlignment="1">
      <alignment horizontal="center"/>
    </xf>
    <xf numFmtId="0" fontId="5" fillId="0" borderId="0" xfId="0" applyFont="1"/>
    <xf numFmtId="44" fontId="10" fillId="0" borderId="5" xfId="1" applyFont="1" applyFill="1" applyBorder="1"/>
    <xf numFmtId="44" fontId="10" fillId="0" borderId="5" xfId="1" applyFont="1" applyFill="1" applyBorder="1" applyAlignment="1"/>
    <xf numFmtId="44" fontId="6" fillId="4" borderId="7" xfId="0" applyNumberFormat="1" applyFont="1" applyFill="1" applyBorder="1"/>
    <xf numFmtId="44" fontId="24" fillId="4" borderId="5" xfId="1" applyFont="1" applyFill="1" applyBorder="1"/>
    <xf numFmtId="44" fontId="14" fillId="4" borderId="5" xfId="1" applyFont="1" applyFill="1" applyBorder="1" applyAlignment="1"/>
    <xf numFmtId="44" fontId="14" fillId="4" borderId="12" xfId="1" applyFont="1" applyFill="1" applyBorder="1"/>
    <xf numFmtId="44" fontId="6" fillId="4" borderId="13" xfId="0" applyNumberFormat="1" applyFont="1" applyFill="1" applyBorder="1"/>
    <xf numFmtId="0" fontId="4" fillId="0" borderId="0" xfId="0" applyFont="1" applyAlignment="1">
      <alignment horizontal="center"/>
    </xf>
    <xf numFmtId="44" fontId="4" fillId="0" borderId="0" xfId="1" applyFont="1" applyBorder="1"/>
    <xf numFmtId="44" fontId="7" fillId="0" borderId="13" xfId="1" applyFont="1" applyBorder="1"/>
    <xf numFmtId="44" fontId="21" fillId="0" borderId="13" xfId="1" applyFont="1" applyBorder="1" applyAlignment="1">
      <alignment horizontal="center" vertical="center"/>
    </xf>
    <xf numFmtId="44" fontId="14" fillId="2" borderId="4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4" fontId="21" fillId="0" borderId="0" xfId="1" applyFont="1" applyBorder="1" applyAlignment="1"/>
    <xf numFmtId="0" fontId="14" fillId="2" borderId="4" xfId="0" applyFont="1" applyFill="1" applyBorder="1" applyAlignment="1">
      <alignment horizontal="center"/>
    </xf>
    <xf numFmtId="44" fontId="28" fillId="0" borderId="7" xfId="1" applyFont="1" applyFill="1" applyBorder="1" applyAlignment="1">
      <alignment horizontal="center"/>
    </xf>
    <xf numFmtId="44" fontId="29" fillId="2" borderId="22" xfId="0" applyNumberFormat="1" applyFont="1" applyFill="1" applyBorder="1"/>
    <xf numFmtId="0" fontId="14" fillId="5" borderId="24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44" fontId="28" fillId="4" borderId="5" xfId="1" applyFont="1" applyFill="1" applyBorder="1" applyAlignment="1"/>
    <xf numFmtId="0" fontId="14" fillId="5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44" fontId="30" fillId="0" borderId="4" xfId="1" applyFont="1" applyBorder="1"/>
    <xf numFmtId="44" fontId="30" fillId="0" borderId="13" xfId="1" applyFont="1" applyBorder="1"/>
    <xf numFmtId="44" fontId="21" fillId="0" borderId="13" xfId="1" applyFont="1" applyBorder="1" applyAlignment="1"/>
    <xf numFmtId="44" fontId="15" fillId="2" borderId="13" xfId="0" applyNumberFormat="1" applyFont="1" applyFill="1" applyBorder="1"/>
    <xf numFmtId="44" fontId="28" fillId="3" borderId="7" xfId="1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1" fillId="2" borderId="2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4" fontId="27" fillId="0" borderId="5" xfId="1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44" fontId="27" fillId="3" borderId="5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18" fillId="0" borderId="0" xfId="1" applyFont="1" applyAlignment="1">
      <alignment horizontal="right"/>
    </xf>
    <xf numFmtId="44" fontId="18" fillId="0" borderId="0" xfId="1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4" fontId="19" fillId="0" borderId="0" xfId="1" applyFont="1" applyAlignment="1">
      <alignment horizontal="right"/>
    </xf>
    <xf numFmtId="44" fontId="2" fillId="0" borderId="1" xfId="1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7541-2EF0-48FE-81AF-805D2ECD2F23}">
  <dimension ref="A1:J99"/>
  <sheetViews>
    <sheetView tabSelected="1" topLeftCell="A19" workbookViewId="0">
      <selection activeCell="Q39" sqref="Q39"/>
    </sheetView>
  </sheetViews>
  <sheetFormatPr defaultRowHeight="15" x14ac:dyDescent="0.25"/>
  <cols>
    <col min="1" max="1" width="1.5703125" customWidth="1"/>
    <col min="2" max="2" width="4.42578125" customWidth="1"/>
    <col min="3" max="3" width="8.42578125" customWidth="1"/>
    <col min="4" max="4" width="7.5703125" customWidth="1"/>
    <col min="5" max="5" width="4.28515625" customWidth="1"/>
    <col min="6" max="6" width="6.28515625" customWidth="1"/>
    <col min="7" max="7" width="18" customWidth="1"/>
    <col min="8" max="8" width="7.7109375" customWidth="1"/>
    <col min="9" max="9" width="18.7109375" customWidth="1"/>
    <col min="10" max="10" width="24.140625" customWidth="1"/>
    <col min="11" max="11" width="2.140625" customWidth="1"/>
  </cols>
  <sheetData>
    <row r="1" spans="1:10" x14ac:dyDescent="0.25">
      <c r="A1" s="17"/>
      <c r="B1" s="101" t="s">
        <v>0</v>
      </c>
      <c r="C1" s="101"/>
      <c r="D1" s="101"/>
      <c r="E1" s="101"/>
      <c r="F1" s="101"/>
      <c r="G1" s="101"/>
      <c r="H1" s="101"/>
      <c r="I1" s="101"/>
      <c r="J1" s="101"/>
    </row>
    <row r="2" spans="1:10" ht="16.5" x14ac:dyDescent="0.25">
      <c r="A2" s="17"/>
      <c r="B2" s="102" t="s">
        <v>1</v>
      </c>
      <c r="C2" s="102"/>
      <c r="D2" s="102"/>
      <c r="E2" s="102"/>
      <c r="F2" s="102"/>
      <c r="G2" s="102"/>
      <c r="H2" s="102"/>
      <c r="I2" s="102"/>
      <c r="J2" s="102"/>
    </row>
    <row r="3" spans="1:10" ht="20.25" x14ac:dyDescent="0.3">
      <c r="A3" s="17"/>
      <c r="B3" s="103" t="s">
        <v>93</v>
      </c>
      <c r="C3" s="103"/>
      <c r="D3" s="103"/>
      <c r="E3" s="103"/>
      <c r="F3" s="103"/>
      <c r="G3" s="103"/>
      <c r="H3" s="103"/>
      <c r="I3" s="103"/>
      <c r="J3" s="103"/>
    </row>
    <row r="4" spans="1:10" ht="16.5" x14ac:dyDescent="0.25">
      <c r="A4" s="17"/>
      <c r="B4" s="103" t="s">
        <v>2</v>
      </c>
      <c r="C4" s="103"/>
      <c r="D4" s="103"/>
      <c r="E4" s="103"/>
      <c r="F4" s="103"/>
      <c r="G4" s="103"/>
      <c r="H4" s="103"/>
      <c r="I4" s="103"/>
      <c r="J4" s="103"/>
    </row>
    <row r="5" spans="1:10" ht="16.5" x14ac:dyDescent="0.25">
      <c r="A5" s="17"/>
      <c r="B5" s="104" t="s">
        <v>3</v>
      </c>
      <c r="C5" s="104"/>
      <c r="D5" s="104"/>
      <c r="E5" s="104"/>
      <c r="F5" s="104"/>
      <c r="G5" s="104"/>
      <c r="H5" s="104"/>
      <c r="I5" s="105">
        <v>22030223.350000001</v>
      </c>
      <c r="J5" s="105"/>
    </row>
    <row r="6" spans="1:10" ht="21" thickBot="1" x14ac:dyDescent="0.35">
      <c r="A6" s="17"/>
      <c r="B6" s="108" t="s">
        <v>4</v>
      </c>
      <c r="C6" s="108"/>
      <c r="D6" s="108"/>
      <c r="E6" s="108"/>
      <c r="F6" s="108"/>
      <c r="G6" s="108"/>
      <c r="H6" s="108"/>
      <c r="I6" s="109">
        <f>J99</f>
        <v>23058647.259999998</v>
      </c>
      <c r="J6" s="109"/>
    </row>
    <row r="7" spans="1:10" x14ac:dyDescent="0.25">
      <c r="B7" s="110" t="s">
        <v>5</v>
      </c>
      <c r="C7" s="111"/>
      <c r="D7" s="111"/>
      <c r="E7" s="111"/>
      <c r="F7" s="111"/>
      <c r="G7" s="111"/>
      <c r="H7" s="111"/>
      <c r="I7" s="111"/>
      <c r="J7" s="31" t="s">
        <v>6</v>
      </c>
    </row>
    <row r="8" spans="1:10" x14ac:dyDescent="0.25">
      <c r="B8" s="94" t="s">
        <v>94</v>
      </c>
      <c r="C8" s="95"/>
      <c r="D8" s="95"/>
      <c r="E8" s="95"/>
      <c r="F8" s="95"/>
      <c r="G8" s="95"/>
      <c r="H8" s="95"/>
      <c r="I8" s="95"/>
      <c r="J8" s="2">
        <v>9591811.0199999996</v>
      </c>
    </row>
    <row r="9" spans="1:10" x14ac:dyDescent="0.25">
      <c r="B9" s="94" t="s">
        <v>7</v>
      </c>
      <c r="C9" s="95"/>
      <c r="D9" s="95"/>
      <c r="E9" s="95"/>
      <c r="F9" s="95"/>
      <c r="G9" s="95"/>
      <c r="H9" s="95"/>
      <c r="I9" s="95"/>
      <c r="J9" s="2">
        <v>4587.16</v>
      </c>
    </row>
    <row r="10" spans="1:10" x14ac:dyDescent="0.25">
      <c r="B10" s="94" t="s">
        <v>8</v>
      </c>
      <c r="C10" s="95"/>
      <c r="D10" s="95"/>
      <c r="E10" s="95"/>
      <c r="F10" s="95"/>
      <c r="G10" s="95"/>
      <c r="H10" s="95"/>
      <c r="I10" s="95"/>
      <c r="J10" s="2">
        <v>5880.64</v>
      </c>
    </row>
    <row r="11" spans="1:10" x14ac:dyDescent="0.25">
      <c r="B11" s="94" t="s">
        <v>95</v>
      </c>
      <c r="C11" s="95"/>
      <c r="D11" s="95"/>
      <c r="E11" s="95"/>
      <c r="F11" s="95"/>
      <c r="G11" s="95"/>
      <c r="H11" s="95"/>
      <c r="I11" s="95"/>
      <c r="J11" s="2">
        <v>5023.83</v>
      </c>
    </row>
    <row r="12" spans="1:10" x14ac:dyDescent="0.25">
      <c r="B12" s="94" t="s">
        <v>76</v>
      </c>
      <c r="C12" s="95"/>
      <c r="D12" s="95"/>
      <c r="E12" s="95"/>
      <c r="F12" s="95"/>
      <c r="G12" s="95"/>
      <c r="H12" s="95"/>
      <c r="I12" s="95"/>
      <c r="J12" s="3">
        <f>J82</f>
        <v>106548.25</v>
      </c>
    </row>
    <row r="13" spans="1:10" x14ac:dyDescent="0.25">
      <c r="B13" s="94" t="s">
        <v>9</v>
      </c>
      <c r="C13" s="95"/>
      <c r="D13" s="95"/>
      <c r="E13" s="95"/>
      <c r="F13" s="95"/>
      <c r="G13" s="95"/>
      <c r="H13" s="95"/>
      <c r="I13" s="95"/>
      <c r="J13" s="4">
        <v>263.8</v>
      </c>
    </row>
    <row r="14" spans="1:10" ht="15.75" thickBot="1" x14ac:dyDescent="0.3">
      <c r="B14" s="106" t="s">
        <v>89</v>
      </c>
      <c r="C14" s="107"/>
      <c r="D14" s="107"/>
      <c r="E14" s="107"/>
      <c r="F14" s="107"/>
      <c r="G14" s="107"/>
      <c r="H14" s="107"/>
      <c r="I14" s="107"/>
      <c r="J14" s="44">
        <v>383549.32</v>
      </c>
    </row>
    <row r="15" spans="1:10" ht="15" customHeight="1" thickBot="1" x14ac:dyDescent="0.3">
      <c r="B15" s="32"/>
      <c r="C15" s="32"/>
      <c r="D15" s="32"/>
      <c r="E15" s="32"/>
      <c r="F15" s="32"/>
      <c r="G15" s="32"/>
      <c r="H15" s="32"/>
      <c r="I15" s="32"/>
      <c r="J15" s="33"/>
    </row>
    <row r="16" spans="1:10" ht="15" customHeight="1" x14ac:dyDescent="0.25">
      <c r="B16" s="92" t="s">
        <v>77</v>
      </c>
      <c r="C16" s="93"/>
      <c r="D16" s="93"/>
      <c r="E16" s="93"/>
      <c r="F16" s="93"/>
      <c r="G16" s="93"/>
      <c r="H16" s="93" t="s">
        <v>78</v>
      </c>
      <c r="I16" s="93"/>
      <c r="J16" s="34" t="s">
        <v>79</v>
      </c>
    </row>
    <row r="17" spans="2:10" ht="15" customHeight="1" x14ac:dyDescent="0.25">
      <c r="B17" s="97" t="s">
        <v>90</v>
      </c>
      <c r="C17" s="98"/>
      <c r="D17" s="98"/>
      <c r="E17" s="98"/>
      <c r="F17" s="98"/>
      <c r="G17" s="98"/>
      <c r="H17" s="99">
        <v>160749.93</v>
      </c>
      <c r="I17" s="99"/>
      <c r="J17" s="46">
        <v>166288.9</v>
      </c>
    </row>
    <row r="18" spans="2:10" x14ac:dyDescent="0.25">
      <c r="B18" s="94" t="s">
        <v>91</v>
      </c>
      <c r="C18" s="95"/>
      <c r="D18" s="95"/>
      <c r="E18" s="95"/>
      <c r="F18" s="95"/>
      <c r="G18" s="95"/>
      <c r="H18" s="96">
        <v>241065.73</v>
      </c>
      <c r="I18" s="96"/>
      <c r="J18" s="35">
        <v>245725.77</v>
      </c>
    </row>
    <row r="19" spans="2:10" x14ac:dyDescent="0.25">
      <c r="B19" s="97" t="s">
        <v>92</v>
      </c>
      <c r="C19" s="98"/>
      <c r="D19" s="98"/>
      <c r="E19" s="98"/>
      <c r="F19" s="98"/>
      <c r="G19" s="98"/>
      <c r="H19" s="99">
        <v>318886.32</v>
      </c>
      <c r="I19" s="99"/>
      <c r="J19" s="46">
        <v>324855.14</v>
      </c>
    </row>
    <row r="20" spans="2:10" x14ac:dyDescent="0.25">
      <c r="B20" s="94" t="s">
        <v>96</v>
      </c>
      <c r="C20" s="95"/>
      <c r="D20" s="95"/>
      <c r="E20" s="95"/>
      <c r="F20" s="95"/>
      <c r="G20" s="95"/>
      <c r="H20" s="96">
        <v>355135.05</v>
      </c>
      <c r="I20" s="96"/>
      <c r="J20" s="35">
        <v>0</v>
      </c>
    </row>
    <row r="21" spans="2:10" x14ac:dyDescent="0.25">
      <c r="B21" s="97" t="s">
        <v>97</v>
      </c>
      <c r="C21" s="98"/>
      <c r="D21" s="98"/>
      <c r="E21" s="98"/>
      <c r="F21" s="98"/>
      <c r="G21" s="98"/>
      <c r="H21" s="99">
        <v>196078.54</v>
      </c>
      <c r="I21" s="99"/>
      <c r="J21" s="46">
        <v>196078.54</v>
      </c>
    </row>
    <row r="22" spans="2:10" ht="15.75" thickBot="1" x14ac:dyDescent="0.3">
      <c r="B22" s="5"/>
      <c r="C22" s="6"/>
      <c r="D22" s="6"/>
      <c r="E22" s="6"/>
      <c r="F22" s="6"/>
      <c r="G22" s="6"/>
      <c r="H22" s="6"/>
      <c r="I22" s="6"/>
      <c r="J22" s="6"/>
    </row>
    <row r="23" spans="2:10" x14ac:dyDescent="0.25">
      <c r="B23" s="90" t="s">
        <v>72</v>
      </c>
      <c r="C23" s="91"/>
      <c r="D23" s="91"/>
      <c r="E23" s="91"/>
      <c r="F23" s="91"/>
      <c r="G23" s="91"/>
      <c r="H23" s="91"/>
      <c r="I23" s="91"/>
      <c r="J23" s="100"/>
    </row>
    <row r="24" spans="2:10" x14ac:dyDescent="0.25">
      <c r="B24" s="119" t="s">
        <v>10</v>
      </c>
      <c r="C24" s="120"/>
      <c r="D24" s="120"/>
      <c r="E24" s="120"/>
      <c r="F24" s="120"/>
      <c r="G24" s="120" t="s">
        <v>11</v>
      </c>
      <c r="H24" s="120"/>
      <c r="I24" s="120"/>
      <c r="J24" s="7" t="s">
        <v>6</v>
      </c>
    </row>
    <row r="25" spans="2:10" x14ac:dyDescent="0.25">
      <c r="B25" s="112" t="s">
        <v>12</v>
      </c>
      <c r="C25" s="65"/>
      <c r="D25" s="65"/>
      <c r="E25" s="65"/>
      <c r="F25" s="65"/>
      <c r="G25" s="113">
        <v>45657</v>
      </c>
      <c r="H25" s="113"/>
      <c r="I25" s="113"/>
      <c r="J25" s="9">
        <v>227729.86</v>
      </c>
    </row>
    <row r="26" spans="2:10" x14ac:dyDescent="0.25">
      <c r="B26" s="94" t="s">
        <v>13</v>
      </c>
      <c r="C26" s="95"/>
      <c r="D26" s="95"/>
      <c r="E26" s="95"/>
      <c r="F26" s="95"/>
      <c r="G26" s="95" t="s">
        <v>14</v>
      </c>
      <c r="H26" s="95"/>
      <c r="I26" s="95"/>
      <c r="J26" s="10">
        <f>J87</f>
        <v>2094.31</v>
      </c>
    </row>
    <row r="27" spans="2:10" x14ac:dyDescent="0.25">
      <c r="B27" s="94" t="s">
        <v>59</v>
      </c>
      <c r="C27" s="95"/>
      <c r="D27" s="95"/>
      <c r="E27" s="95"/>
      <c r="F27" s="95"/>
      <c r="G27" s="95" t="s">
        <v>98</v>
      </c>
      <c r="H27" s="95"/>
      <c r="I27" s="95"/>
      <c r="J27" s="11">
        <v>6875.92</v>
      </c>
    </row>
    <row r="28" spans="2:10" x14ac:dyDescent="0.25">
      <c r="B28" s="94" t="s">
        <v>59</v>
      </c>
      <c r="C28" s="95"/>
      <c r="D28" s="95"/>
      <c r="E28" s="95"/>
      <c r="F28" s="95"/>
      <c r="G28" s="95" t="s">
        <v>99</v>
      </c>
      <c r="H28" s="95"/>
      <c r="I28" s="95"/>
      <c r="J28" s="11">
        <v>6875.92</v>
      </c>
    </row>
    <row r="29" spans="2:10" x14ac:dyDescent="0.25">
      <c r="B29" s="94" t="s">
        <v>55</v>
      </c>
      <c r="C29" s="95"/>
      <c r="D29" s="95"/>
      <c r="E29" s="95"/>
      <c r="F29" s="95"/>
      <c r="G29" s="95" t="s">
        <v>63</v>
      </c>
      <c r="H29" s="95"/>
      <c r="I29" s="95"/>
      <c r="J29" s="11">
        <v>2688.59</v>
      </c>
    </row>
    <row r="30" spans="2:10" x14ac:dyDescent="0.25">
      <c r="B30" s="94" t="s">
        <v>61</v>
      </c>
      <c r="C30" s="95"/>
      <c r="D30" s="95"/>
      <c r="E30" s="95"/>
      <c r="F30" s="95"/>
      <c r="G30" s="95" t="s">
        <v>15</v>
      </c>
      <c r="H30" s="95"/>
      <c r="I30" s="95"/>
      <c r="J30" s="11">
        <v>250</v>
      </c>
    </row>
    <row r="31" spans="2:10" x14ac:dyDescent="0.25">
      <c r="B31" s="94" t="s">
        <v>16</v>
      </c>
      <c r="C31" s="95"/>
      <c r="D31" s="95"/>
      <c r="E31" s="95"/>
      <c r="F31" s="95"/>
      <c r="G31" s="95" t="s">
        <v>17</v>
      </c>
      <c r="H31" s="95"/>
      <c r="I31" s="95"/>
      <c r="J31" s="11">
        <v>150</v>
      </c>
    </row>
    <row r="32" spans="2:10" x14ac:dyDescent="0.25">
      <c r="B32" s="94" t="s">
        <v>56</v>
      </c>
      <c r="C32" s="95"/>
      <c r="D32" s="95"/>
      <c r="E32" s="95"/>
      <c r="F32" s="95"/>
      <c r="G32" s="95" t="s">
        <v>57</v>
      </c>
      <c r="H32" s="95"/>
      <c r="I32" s="95"/>
      <c r="J32" s="11">
        <v>690</v>
      </c>
    </row>
    <row r="33" spans="2:10" x14ac:dyDescent="0.25">
      <c r="B33" s="94" t="s">
        <v>86</v>
      </c>
      <c r="C33" s="95"/>
      <c r="D33" s="95"/>
      <c r="E33" s="95"/>
      <c r="F33" s="95"/>
      <c r="G33" s="95" t="s">
        <v>88</v>
      </c>
      <c r="H33" s="95"/>
      <c r="I33" s="95"/>
      <c r="J33" s="11">
        <v>168.26</v>
      </c>
    </row>
    <row r="34" spans="2:10" x14ac:dyDescent="0.25">
      <c r="B34" s="121" t="s">
        <v>58</v>
      </c>
      <c r="C34" s="122"/>
      <c r="D34" s="122"/>
      <c r="E34" s="122"/>
      <c r="F34" s="122"/>
      <c r="G34" s="122" t="s">
        <v>60</v>
      </c>
      <c r="H34" s="122"/>
      <c r="I34" s="122"/>
      <c r="J34" s="11">
        <v>767.12</v>
      </c>
    </row>
    <row r="35" spans="2:10" x14ac:dyDescent="0.25">
      <c r="B35" s="118" t="s">
        <v>100</v>
      </c>
      <c r="C35" s="115"/>
      <c r="D35" s="115"/>
      <c r="E35" s="115"/>
      <c r="F35" s="116"/>
      <c r="G35" s="114" t="s">
        <v>101</v>
      </c>
      <c r="H35" s="115"/>
      <c r="I35" s="116"/>
      <c r="J35" s="11">
        <v>1920</v>
      </c>
    </row>
    <row r="36" spans="2:10" x14ac:dyDescent="0.25">
      <c r="B36" s="118" t="s">
        <v>102</v>
      </c>
      <c r="C36" s="115"/>
      <c r="D36" s="115"/>
      <c r="E36" s="115"/>
      <c r="F36" s="116"/>
      <c r="G36" s="114" t="s">
        <v>103</v>
      </c>
      <c r="H36" s="115"/>
      <c r="I36" s="116"/>
      <c r="J36" s="11">
        <v>1375</v>
      </c>
    </row>
    <row r="37" spans="2:10" x14ac:dyDescent="0.25">
      <c r="B37" s="118" t="s">
        <v>22</v>
      </c>
      <c r="C37" s="115"/>
      <c r="D37" s="115"/>
      <c r="E37" s="115"/>
      <c r="F37" s="116"/>
      <c r="G37" s="114" t="s">
        <v>103</v>
      </c>
      <c r="H37" s="115"/>
      <c r="I37" s="116"/>
      <c r="J37" s="11">
        <v>1375</v>
      </c>
    </row>
    <row r="38" spans="2:10" x14ac:dyDescent="0.25">
      <c r="B38" s="118" t="s">
        <v>73</v>
      </c>
      <c r="C38" s="115"/>
      <c r="D38" s="115"/>
      <c r="E38" s="115"/>
      <c r="F38" s="116"/>
      <c r="G38" s="114" t="s">
        <v>106</v>
      </c>
      <c r="H38" s="115"/>
      <c r="I38" s="116"/>
      <c r="J38" s="11">
        <v>1450</v>
      </c>
    </row>
    <row r="39" spans="2:10" ht="15" customHeight="1" x14ac:dyDescent="0.25">
      <c r="B39" s="50" t="s">
        <v>64</v>
      </c>
      <c r="C39" s="51"/>
      <c r="D39" s="51"/>
      <c r="E39" s="51"/>
      <c r="F39" s="52"/>
      <c r="G39" s="117" t="s">
        <v>65</v>
      </c>
      <c r="H39" s="51"/>
      <c r="I39" s="52"/>
      <c r="J39" s="11">
        <v>100</v>
      </c>
    </row>
    <row r="40" spans="2:10" ht="15" customHeight="1" x14ac:dyDescent="0.25">
      <c r="B40" s="50" t="s">
        <v>18</v>
      </c>
      <c r="C40" s="51"/>
      <c r="D40" s="51"/>
      <c r="E40" s="51"/>
      <c r="F40" s="52"/>
      <c r="G40" s="117" t="s">
        <v>19</v>
      </c>
      <c r="H40" s="51"/>
      <c r="I40" s="52"/>
      <c r="J40" s="11">
        <v>1518</v>
      </c>
    </row>
    <row r="41" spans="2:10" ht="15" customHeight="1" x14ac:dyDescent="0.25">
      <c r="B41" s="94" t="s">
        <v>20</v>
      </c>
      <c r="C41" s="95"/>
      <c r="D41" s="95"/>
      <c r="E41" s="95"/>
      <c r="F41" s="95"/>
      <c r="G41" s="117" t="s">
        <v>19</v>
      </c>
      <c r="H41" s="51"/>
      <c r="I41" s="52"/>
      <c r="J41" s="11">
        <v>1518</v>
      </c>
    </row>
    <row r="42" spans="2:10" ht="15" customHeight="1" x14ac:dyDescent="0.25">
      <c r="B42" s="94" t="s">
        <v>21</v>
      </c>
      <c r="C42" s="95"/>
      <c r="D42" s="95"/>
      <c r="E42" s="95"/>
      <c r="F42" s="95"/>
      <c r="G42" s="117" t="s">
        <v>19</v>
      </c>
      <c r="H42" s="51"/>
      <c r="I42" s="52"/>
      <c r="J42" s="11">
        <v>1518</v>
      </c>
    </row>
    <row r="43" spans="2:10" ht="15" customHeight="1" x14ac:dyDescent="0.25">
      <c r="B43" s="94" t="s">
        <v>22</v>
      </c>
      <c r="C43" s="95"/>
      <c r="D43" s="95"/>
      <c r="E43" s="95"/>
      <c r="F43" s="95"/>
      <c r="G43" s="117" t="s">
        <v>23</v>
      </c>
      <c r="H43" s="51"/>
      <c r="I43" s="52"/>
      <c r="J43" s="11">
        <v>1518</v>
      </c>
    </row>
    <row r="44" spans="2:10" ht="15" customHeight="1" x14ac:dyDescent="0.25">
      <c r="B44" s="94" t="s">
        <v>18</v>
      </c>
      <c r="C44" s="95"/>
      <c r="D44" s="95"/>
      <c r="E44" s="95"/>
      <c r="F44" s="95"/>
      <c r="G44" s="117" t="s">
        <v>24</v>
      </c>
      <c r="H44" s="51"/>
      <c r="I44" s="52"/>
      <c r="J44" s="11">
        <v>623.92999999999995</v>
      </c>
    </row>
    <row r="45" spans="2:10" ht="15" customHeight="1" x14ac:dyDescent="0.25">
      <c r="B45" s="94" t="s">
        <v>62</v>
      </c>
      <c r="C45" s="95"/>
      <c r="D45" s="95"/>
      <c r="E45" s="95"/>
      <c r="F45" s="95"/>
      <c r="G45" s="117" t="s">
        <v>24</v>
      </c>
      <c r="H45" s="51"/>
      <c r="I45" s="52"/>
      <c r="J45" s="11">
        <v>1738.8</v>
      </c>
    </row>
    <row r="46" spans="2:10" ht="15" customHeight="1" x14ac:dyDescent="0.25">
      <c r="B46" s="94" t="s">
        <v>25</v>
      </c>
      <c r="C46" s="95"/>
      <c r="D46" s="95"/>
      <c r="E46" s="95"/>
      <c r="F46" s="95"/>
      <c r="G46" s="117" t="s">
        <v>26</v>
      </c>
      <c r="H46" s="51"/>
      <c r="I46" s="52"/>
      <c r="J46" s="12">
        <v>92</v>
      </c>
    </row>
    <row r="47" spans="2:10" ht="15" customHeight="1" thickBot="1" x14ac:dyDescent="0.3">
      <c r="B47" s="47" t="s">
        <v>27</v>
      </c>
      <c r="C47" s="48"/>
      <c r="D47" s="48"/>
      <c r="E47" s="48"/>
      <c r="F47" s="48"/>
      <c r="G47" s="48"/>
      <c r="H47" s="48"/>
      <c r="I47" s="49"/>
      <c r="J47" s="30">
        <f>SUM(J27:J46)</f>
        <v>33212.54</v>
      </c>
    </row>
    <row r="48" spans="2:10" ht="15" customHeight="1" thickBot="1" x14ac:dyDescent="0.3">
      <c r="B48" s="5"/>
      <c r="C48" s="6"/>
      <c r="D48" s="6"/>
      <c r="E48" s="6"/>
      <c r="F48" s="6"/>
      <c r="G48" s="6"/>
      <c r="H48" s="6"/>
      <c r="I48" s="6"/>
      <c r="J48" s="6"/>
    </row>
    <row r="49" spans="2:10" x14ac:dyDescent="0.25">
      <c r="B49" s="90" t="s">
        <v>66</v>
      </c>
      <c r="C49" s="91"/>
      <c r="D49" s="91"/>
      <c r="E49" s="91"/>
      <c r="F49" s="91"/>
      <c r="G49" s="91" t="s">
        <v>104</v>
      </c>
      <c r="H49" s="91"/>
      <c r="I49" s="91"/>
      <c r="J49" s="1">
        <v>10485628.85</v>
      </c>
    </row>
    <row r="50" spans="2:10" ht="15.75" thickBot="1" x14ac:dyDescent="0.3">
      <c r="B50" s="89" t="s">
        <v>28</v>
      </c>
      <c r="C50" s="82"/>
      <c r="D50" s="82"/>
      <c r="E50" s="82"/>
      <c r="F50" s="82"/>
      <c r="G50" s="82" t="s">
        <v>80</v>
      </c>
      <c r="H50" s="82"/>
      <c r="I50" s="82"/>
      <c r="J50" s="29">
        <f>J74</f>
        <v>146606.03000000003</v>
      </c>
    </row>
    <row r="51" spans="2:10" ht="15.75" thickBot="1" x14ac:dyDescent="0.3">
      <c r="B51" s="27"/>
      <c r="C51" s="27"/>
      <c r="D51" s="27"/>
      <c r="E51" s="27"/>
      <c r="F51" s="27"/>
      <c r="G51" s="27"/>
      <c r="H51" s="27"/>
      <c r="I51" s="27"/>
      <c r="J51" s="28"/>
    </row>
    <row r="52" spans="2:10" x14ac:dyDescent="0.25">
      <c r="B52" s="90" t="s">
        <v>70</v>
      </c>
      <c r="C52" s="91"/>
      <c r="D52" s="91"/>
      <c r="E52" s="91"/>
      <c r="F52" s="91"/>
      <c r="G52" s="91" t="s">
        <v>104</v>
      </c>
      <c r="H52" s="91"/>
      <c r="I52" s="91"/>
      <c r="J52" s="1">
        <v>1716828.67</v>
      </c>
    </row>
    <row r="53" spans="2:10" ht="15.75" thickBot="1" x14ac:dyDescent="0.3">
      <c r="B53" s="89" t="s">
        <v>28</v>
      </c>
      <c r="C53" s="82"/>
      <c r="D53" s="82"/>
      <c r="E53" s="82"/>
      <c r="F53" s="82"/>
      <c r="G53" s="82" t="s">
        <v>80</v>
      </c>
      <c r="H53" s="82"/>
      <c r="I53" s="82"/>
      <c r="J53" s="29">
        <f>J92</f>
        <v>23950.23</v>
      </c>
    </row>
    <row r="54" spans="2:10" ht="15.75" thickBot="1" x14ac:dyDescent="0.3">
      <c r="B54" s="5"/>
      <c r="C54" s="6"/>
      <c r="D54" s="6"/>
      <c r="E54" s="6"/>
      <c r="F54" s="6"/>
      <c r="G54" s="6"/>
      <c r="H54" s="6"/>
      <c r="I54" s="6"/>
      <c r="J54" s="6"/>
    </row>
    <row r="55" spans="2:10" x14ac:dyDescent="0.25">
      <c r="B55" s="86" t="s">
        <v>87</v>
      </c>
      <c r="C55" s="87"/>
      <c r="D55" s="87"/>
      <c r="E55" s="87"/>
      <c r="F55" s="87"/>
      <c r="G55" s="87"/>
      <c r="H55" s="87"/>
      <c r="I55" s="88"/>
      <c r="J55" s="1" t="s">
        <v>6</v>
      </c>
    </row>
    <row r="56" spans="2:10" x14ac:dyDescent="0.25">
      <c r="B56" s="50" t="s">
        <v>30</v>
      </c>
      <c r="C56" s="51"/>
      <c r="D56" s="51"/>
      <c r="E56" s="51"/>
      <c r="F56" s="51"/>
      <c r="G56" s="51"/>
      <c r="H56" s="51"/>
      <c r="I56" s="52"/>
      <c r="J56" s="9">
        <f>I74</f>
        <v>10632234.879999999</v>
      </c>
    </row>
    <row r="57" spans="2:10" x14ac:dyDescent="0.25">
      <c r="B57" s="50" t="s">
        <v>31</v>
      </c>
      <c r="C57" s="51"/>
      <c r="D57" s="51"/>
      <c r="E57" s="51"/>
      <c r="F57" s="51"/>
      <c r="G57" s="51"/>
      <c r="H57" s="51"/>
      <c r="I57" s="52"/>
      <c r="J57" s="9">
        <f>I82</f>
        <v>10480796.899999999</v>
      </c>
    </row>
    <row r="58" spans="2:10" x14ac:dyDescent="0.25">
      <c r="B58" s="50" t="s">
        <v>29</v>
      </c>
      <c r="C58" s="51"/>
      <c r="D58" s="51"/>
      <c r="E58" s="51"/>
      <c r="F58" s="51"/>
      <c r="G58" s="51"/>
      <c r="H58" s="51"/>
      <c r="I58" s="52"/>
      <c r="J58" s="9">
        <f>I87</f>
        <v>196611.63</v>
      </c>
    </row>
    <row r="59" spans="2:10" x14ac:dyDescent="0.25">
      <c r="B59" s="50" t="s">
        <v>71</v>
      </c>
      <c r="C59" s="51"/>
      <c r="D59" s="51"/>
      <c r="E59" s="51"/>
      <c r="F59" s="51"/>
      <c r="G59" s="51"/>
      <c r="H59" s="51"/>
      <c r="I59" s="52"/>
      <c r="J59" s="9">
        <f>I92</f>
        <v>1740778.9000000001</v>
      </c>
    </row>
    <row r="60" spans="2:10" ht="15.75" thickBot="1" x14ac:dyDescent="0.3">
      <c r="B60" s="66" t="s">
        <v>32</v>
      </c>
      <c r="C60" s="67"/>
      <c r="D60" s="67"/>
      <c r="E60" s="67"/>
      <c r="F60" s="67"/>
      <c r="G60" s="67"/>
      <c r="H60" s="67"/>
      <c r="I60" s="68"/>
      <c r="J60" s="18">
        <f>SUM(J56:J59)</f>
        <v>23050422.309999995</v>
      </c>
    </row>
    <row r="61" spans="2:10" ht="15.75" thickBot="1" x14ac:dyDescent="0.3">
      <c r="B61" s="5"/>
      <c r="C61" s="5"/>
      <c r="D61" s="5"/>
      <c r="E61" s="5"/>
      <c r="F61" s="5"/>
      <c r="G61" s="5"/>
      <c r="H61" s="5"/>
      <c r="I61" s="5"/>
      <c r="J61" s="5"/>
    </row>
    <row r="62" spans="2:10" ht="18" thickBot="1" x14ac:dyDescent="0.35">
      <c r="B62" s="53" t="s">
        <v>33</v>
      </c>
      <c r="C62" s="53"/>
      <c r="D62" s="53"/>
      <c r="E62" s="53"/>
      <c r="F62" s="53"/>
      <c r="G62" s="53"/>
      <c r="H62" s="53"/>
      <c r="I62" s="53"/>
      <c r="J62" s="36">
        <f>J74+J82+J87+J92</f>
        <v>279198.82</v>
      </c>
    </row>
    <row r="63" spans="2:10" ht="15.75" thickBot="1" x14ac:dyDescent="0.3">
      <c r="B63" s="5"/>
      <c r="C63" s="14"/>
      <c r="D63" s="14"/>
      <c r="E63" s="14"/>
      <c r="F63" s="14"/>
      <c r="G63" s="14"/>
      <c r="H63" s="14"/>
      <c r="I63" s="14"/>
      <c r="J63" s="14"/>
    </row>
    <row r="64" spans="2:10" ht="18" x14ac:dyDescent="0.25">
      <c r="B64" s="54" t="s">
        <v>105</v>
      </c>
      <c r="C64" s="55"/>
      <c r="D64" s="55"/>
      <c r="E64" s="55"/>
      <c r="F64" s="55"/>
      <c r="G64" s="55"/>
      <c r="H64" s="55"/>
      <c r="I64" s="55"/>
      <c r="J64" s="56"/>
    </row>
    <row r="65" spans="2:10" x14ac:dyDescent="0.25">
      <c r="B65" s="57" t="s">
        <v>81</v>
      </c>
      <c r="C65" s="58"/>
      <c r="D65" s="58"/>
      <c r="E65" s="58"/>
      <c r="F65" s="58"/>
      <c r="G65" s="58"/>
      <c r="H65" s="58"/>
      <c r="I65" s="37" t="s">
        <v>34</v>
      </c>
      <c r="J65" s="38" t="s">
        <v>35</v>
      </c>
    </row>
    <row r="66" spans="2:10" x14ac:dyDescent="0.25">
      <c r="B66" s="8">
        <v>1</v>
      </c>
      <c r="C66" s="69" t="s">
        <v>36</v>
      </c>
      <c r="D66" s="69"/>
      <c r="E66" s="69"/>
      <c r="F66" s="65" t="s">
        <v>37</v>
      </c>
      <c r="G66" s="65"/>
      <c r="H66" s="65"/>
      <c r="I66" s="20">
        <v>1019081.45</v>
      </c>
      <c r="J66" s="16">
        <v>10485.25</v>
      </c>
    </row>
    <row r="67" spans="2:10" x14ac:dyDescent="0.25">
      <c r="B67" s="8">
        <v>2</v>
      </c>
      <c r="C67" s="69" t="s">
        <v>36</v>
      </c>
      <c r="D67" s="69"/>
      <c r="E67" s="69"/>
      <c r="F67" s="65" t="s">
        <v>38</v>
      </c>
      <c r="G67" s="65"/>
      <c r="H67" s="65"/>
      <c r="I67" s="20">
        <v>909440.6</v>
      </c>
      <c r="J67" s="16">
        <v>16616.080000000002</v>
      </c>
    </row>
    <row r="68" spans="2:10" x14ac:dyDescent="0.25">
      <c r="B68" s="8">
        <v>3</v>
      </c>
      <c r="C68" s="69" t="s">
        <v>36</v>
      </c>
      <c r="D68" s="69"/>
      <c r="E68" s="69"/>
      <c r="F68" s="65" t="s">
        <v>39</v>
      </c>
      <c r="G68" s="65"/>
      <c r="H68" s="65"/>
      <c r="I68" s="20">
        <v>631641.15</v>
      </c>
      <c r="J68" s="16">
        <v>6734.91</v>
      </c>
    </row>
    <row r="69" spans="2:10" x14ac:dyDescent="0.25">
      <c r="B69" s="8">
        <v>4</v>
      </c>
      <c r="C69" s="69" t="s">
        <v>36</v>
      </c>
      <c r="D69" s="69"/>
      <c r="E69" s="69"/>
      <c r="F69" s="65" t="s">
        <v>40</v>
      </c>
      <c r="G69" s="65"/>
      <c r="H69" s="65"/>
      <c r="I69" s="20">
        <v>1553762.68</v>
      </c>
      <c r="J69" s="16">
        <v>19195.580000000002</v>
      </c>
    </row>
    <row r="70" spans="2:10" x14ac:dyDescent="0.25">
      <c r="B70" s="8">
        <v>5</v>
      </c>
      <c r="C70" s="69" t="s">
        <v>36</v>
      </c>
      <c r="D70" s="69"/>
      <c r="E70" s="69"/>
      <c r="F70" s="65" t="s">
        <v>41</v>
      </c>
      <c r="G70" s="65"/>
      <c r="H70" s="65"/>
      <c r="I70" s="20">
        <v>796069.17</v>
      </c>
      <c r="J70" s="16">
        <v>9428.4500000000007</v>
      </c>
    </row>
    <row r="71" spans="2:10" x14ac:dyDescent="0.25">
      <c r="B71" s="8">
        <v>6</v>
      </c>
      <c r="C71" s="69" t="s">
        <v>36</v>
      </c>
      <c r="D71" s="69"/>
      <c r="E71" s="69"/>
      <c r="F71" s="65" t="s">
        <v>42</v>
      </c>
      <c r="G71" s="65"/>
      <c r="H71" s="65"/>
      <c r="I71" s="20">
        <v>990966.48</v>
      </c>
      <c r="J71" s="16">
        <v>3890.69</v>
      </c>
    </row>
    <row r="72" spans="2:10" x14ac:dyDescent="0.25">
      <c r="B72" s="8">
        <v>7</v>
      </c>
      <c r="C72" s="69" t="s">
        <v>36</v>
      </c>
      <c r="D72" s="69"/>
      <c r="E72" s="69"/>
      <c r="F72" s="65" t="s">
        <v>43</v>
      </c>
      <c r="G72" s="65"/>
      <c r="H72" s="65"/>
      <c r="I72" s="21">
        <v>1911796.72</v>
      </c>
      <c r="J72" s="16">
        <v>37907.24</v>
      </c>
    </row>
    <row r="73" spans="2:10" x14ac:dyDescent="0.25">
      <c r="B73" s="8">
        <v>8</v>
      </c>
      <c r="C73" s="69" t="s">
        <v>36</v>
      </c>
      <c r="D73" s="69"/>
      <c r="E73" s="69"/>
      <c r="F73" s="65" t="s">
        <v>44</v>
      </c>
      <c r="G73" s="65"/>
      <c r="H73" s="65"/>
      <c r="I73" s="20">
        <v>2819476.63</v>
      </c>
      <c r="J73" s="16">
        <v>42347.83</v>
      </c>
    </row>
    <row r="74" spans="2:10" x14ac:dyDescent="0.25">
      <c r="B74" s="70" t="s">
        <v>27</v>
      </c>
      <c r="C74" s="71"/>
      <c r="D74" s="71"/>
      <c r="E74" s="71"/>
      <c r="F74" s="71"/>
      <c r="G74" s="71"/>
      <c r="H74" s="71"/>
      <c r="I74" s="39">
        <f>SUM(I66:I73)</f>
        <v>10632234.879999999</v>
      </c>
      <c r="J74" s="22">
        <f>SUM(J66:J73)</f>
        <v>146606.03000000003</v>
      </c>
    </row>
    <row r="75" spans="2:10" x14ac:dyDescent="0.25">
      <c r="B75" s="59"/>
      <c r="C75" s="60"/>
      <c r="D75" s="60"/>
      <c r="E75" s="60"/>
      <c r="F75" s="60"/>
      <c r="G75" s="60"/>
      <c r="H75" s="60"/>
      <c r="I75" s="60"/>
      <c r="J75" s="61"/>
    </row>
    <row r="76" spans="2:10" x14ac:dyDescent="0.25">
      <c r="B76" s="62" t="s">
        <v>82</v>
      </c>
      <c r="C76" s="63"/>
      <c r="D76" s="63"/>
      <c r="E76" s="63"/>
      <c r="F76" s="63"/>
      <c r="G76" s="63"/>
      <c r="H76" s="63"/>
      <c r="I76" s="40" t="s">
        <v>34</v>
      </c>
      <c r="J76" s="41" t="s">
        <v>35</v>
      </c>
    </row>
    <row r="77" spans="2:10" x14ac:dyDescent="0.25">
      <c r="B77" s="8">
        <v>9</v>
      </c>
      <c r="C77" s="65" t="s">
        <v>45</v>
      </c>
      <c r="D77" s="65"/>
      <c r="E77" s="65"/>
      <c r="F77" s="65" t="s">
        <v>46</v>
      </c>
      <c r="G77" s="65"/>
      <c r="H77" s="65"/>
      <c r="I77" s="20">
        <v>1832345.69</v>
      </c>
      <c r="J77" s="16">
        <v>18649.490000000002</v>
      </c>
    </row>
    <row r="78" spans="2:10" x14ac:dyDescent="0.25">
      <c r="B78" s="8">
        <v>10</v>
      </c>
      <c r="C78" s="65" t="s">
        <v>45</v>
      </c>
      <c r="D78" s="65"/>
      <c r="E78" s="65"/>
      <c r="F78" s="65" t="s">
        <v>47</v>
      </c>
      <c r="G78" s="65"/>
      <c r="H78" s="65"/>
      <c r="I78" s="20">
        <v>4715709.51</v>
      </c>
      <c r="J78" s="16">
        <v>38183.910000000003</v>
      </c>
    </row>
    <row r="79" spans="2:10" x14ac:dyDescent="0.25">
      <c r="B79" s="8">
        <v>11</v>
      </c>
      <c r="C79" s="65" t="s">
        <v>45</v>
      </c>
      <c r="D79" s="65"/>
      <c r="E79" s="65"/>
      <c r="F79" s="65" t="s">
        <v>48</v>
      </c>
      <c r="G79" s="65"/>
      <c r="H79" s="65"/>
      <c r="I79" s="20">
        <v>1157547.6299999999</v>
      </c>
      <c r="J79" s="16">
        <v>11333.74</v>
      </c>
    </row>
    <row r="80" spans="2:10" x14ac:dyDescent="0.25">
      <c r="B80" s="8">
        <v>12</v>
      </c>
      <c r="C80" s="65" t="s">
        <v>45</v>
      </c>
      <c r="D80" s="65"/>
      <c r="E80" s="65"/>
      <c r="F80" s="65" t="s">
        <v>74</v>
      </c>
      <c r="G80" s="65"/>
      <c r="H80" s="65"/>
      <c r="I80" s="20">
        <v>744087.31</v>
      </c>
      <c r="J80" s="16">
        <v>8073.29</v>
      </c>
    </row>
    <row r="81" spans="2:10" x14ac:dyDescent="0.25">
      <c r="B81" s="8">
        <v>13</v>
      </c>
      <c r="C81" s="65" t="s">
        <v>45</v>
      </c>
      <c r="D81" s="65"/>
      <c r="E81" s="65"/>
      <c r="F81" s="65" t="s">
        <v>75</v>
      </c>
      <c r="G81" s="65"/>
      <c r="H81" s="65"/>
      <c r="I81" s="20">
        <v>2031106.76</v>
      </c>
      <c r="J81" s="16">
        <v>30307.82</v>
      </c>
    </row>
    <row r="82" spans="2:10" x14ac:dyDescent="0.25">
      <c r="B82" s="70" t="s">
        <v>27</v>
      </c>
      <c r="C82" s="71"/>
      <c r="D82" s="71"/>
      <c r="E82" s="71"/>
      <c r="F82" s="71"/>
      <c r="G82" s="71"/>
      <c r="H82" s="71"/>
      <c r="I82" s="23">
        <f>SUM(I77:I81)</f>
        <v>10480796.899999999</v>
      </c>
      <c r="J82" s="22">
        <f>SUM(J77:J81)</f>
        <v>106548.25</v>
      </c>
    </row>
    <row r="83" spans="2:10" x14ac:dyDescent="0.25">
      <c r="B83" s="59"/>
      <c r="C83" s="60"/>
      <c r="D83" s="60"/>
      <c r="E83" s="60"/>
      <c r="F83" s="60"/>
      <c r="G83" s="60"/>
      <c r="H83" s="60"/>
      <c r="I83" s="60"/>
      <c r="J83" s="61"/>
    </row>
    <row r="84" spans="2:10" x14ac:dyDescent="0.25">
      <c r="B84" s="62" t="s">
        <v>83</v>
      </c>
      <c r="C84" s="63"/>
      <c r="D84" s="63"/>
      <c r="E84" s="63"/>
      <c r="F84" s="63"/>
      <c r="G84" s="63"/>
      <c r="H84" s="63"/>
      <c r="I84" s="63"/>
      <c r="J84" s="64"/>
    </row>
    <row r="85" spans="2:10" x14ac:dyDescent="0.25">
      <c r="B85" s="8">
        <v>14</v>
      </c>
      <c r="C85" s="65" t="s">
        <v>49</v>
      </c>
      <c r="D85" s="65"/>
      <c r="E85" s="65"/>
      <c r="F85" s="65" t="s">
        <v>50</v>
      </c>
      <c r="G85" s="65"/>
      <c r="H85" s="65"/>
      <c r="I85" s="20">
        <v>14450.17</v>
      </c>
      <c r="J85" s="16">
        <v>156.79</v>
      </c>
    </row>
    <row r="86" spans="2:10" x14ac:dyDescent="0.25">
      <c r="B86" s="8">
        <v>15</v>
      </c>
      <c r="C86" s="65" t="s">
        <v>49</v>
      </c>
      <c r="D86" s="65"/>
      <c r="E86" s="65"/>
      <c r="F86" s="65" t="s">
        <v>51</v>
      </c>
      <c r="G86" s="65"/>
      <c r="H86" s="65"/>
      <c r="I86" s="20">
        <v>182161.46</v>
      </c>
      <c r="J86" s="16">
        <v>1937.52</v>
      </c>
    </row>
    <row r="87" spans="2:10" x14ac:dyDescent="0.25">
      <c r="B87" s="70" t="s">
        <v>27</v>
      </c>
      <c r="C87" s="71"/>
      <c r="D87" s="71"/>
      <c r="E87" s="71"/>
      <c r="F87" s="71"/>
      <c r="G87" s="71"/>
      <c r="H87" s="71"/>
      <c r="I87" s="24">
        <f>SUM(I85:I86)</f>
        <v>196611.63</v>
      </c>
      <c r="J87" s="22">
        <f>SUM(J85:J86)</f>
        <v>2094.31</v>
      </c>
    </row>
    <row r="88" spans="2:10" x14ac:dyDescent="0.25">
      <c r="B88" s="59"/>
      <c r="C88" s="60"/>
      <c r="D88" s="60"/>
      <c r="E88" s="60"/>
      <c r="F88" s="60"/>
      <c r="G88" s="60"/>
      <c r="H88" s="60"/>
      <c r="I88" s="60"/>
      <c r="J88" s="61"/>
    </row>
    <row r="89" spans="2:10" x14ac:dyDescent="0.25">
      <c r="B89" s="62" t="s">
        <v>84</v>
      </c>
      <c r="C89" s="63"/>
      <c r="D89" s="63"/>
      <c r="E89" s="63"/>
      <c r="F89" s="63"/>
      <c r="G89" s="63"/>
      <c r="H89" s="63"/>
      <c r="I89" s="40" t="s">
        <v>34</v>
      </c>
      <c r="J89" s="41" t="s">
        <v>35</v>
      </c>
    </row>
    <row r="90" spans="2:10" x14ac:dyDescent="0.25">
      <c r="B90" s="8">
        <v>16</v>
      </c>
      <c r="C90" s="65" t="s">
        <v>67</v>
      </c>
      <c r="D90" s="65"/>
      <c r="E90" s="65"/>
      <c r="F90" s="65" t="s">
        <v>68</v>
      </c>
      <c r="G90" s="65"/>
      <c r="H90" s="65"/>
      <c r="I90" s="20">
        <v>1176214.6200000001</v>
      </c>
      <c r="J90" s="16">
        <v>12303.73</v>
      </c>
    </row>
    <row r="91" spans="2:10" x14ac:dyDescent="0.25">
      <c r="B91" s="8">
        <v>17</v>
      </c>
      <c r="C91" s="65" t="s">
        <v>67</v>
      </c>
      <c r="D91" s="65"/>
      <c r="E91" s="65"/>
      <c r="F91" s="65" t="s">
        <v>69</v>
      </c>
      <c r="G91" s="65"/>
      <c r="H91" s="65"/>
      <c r="I91" s="20">
        <v>564564.28</v>
      </c>
      <c r="J91" s="16">
        <v>11646.5</v>
      </c>
    </row>
    <row r="92" spans="2:10" ht="15.75" thickBot="1" x14ac:dyDescent="0.3">
      <c r="B92" s="74" t="s">
        <v>27</v>
      </c>
      <c r="C92" s="75"/>
      <c r="D92" s="75"/>
      <c r="E92" s="75"/>
      <c r="F92" s="75"/>
      <c r="G92" s="75"/>
      <c r="H92" s="75"/>
      <c r="I92" s="25">
        <f>SUM(I90:I91)</f>
        <v>1740778.9000000001</v>
      </c>
      <c r="J92" s="26">
        <f>SUM(J90:J91)</f>
        <v>23950.23</v>
      </c>
    </row>
    <row r="93" spans="2:10" ht="15.75" thickBot="1" x14ac:dyDescent="0.3">
      <c r="B93" s="76"/>
      <c r="C93" s="76"/>
      <c r="D93" s="76"/>
      <c r="E93" s="76"/>
      <c r="F93" s="76"/>
      <c r="G93" s="76"/>
      <c r="H93" s="76"/>
      <c r="I93" s="76"/>
      <c r="J93" s="76"/>
    </row>
    <row r="94" spans="2:10" ht="15.75" thickBot="1" x14ac:dyDescent="0.3">
      <c r="B94" s="77" t="s">
        <v>85</v>
      </c>
      <c r="C94" s="78"/>
      <c r="D94" s="78"/>
      <c r="E94" s="78"/>
      <c r="F94" s="78"/>
      <c r="G94" s="78"/>
      <c r="H94" s="78"/>
      <c r="I94" s="78"/>
      <c r="J94" s="79"/>
    </row>
    <row r="95" spans="2:10" x14ac:dyDescent="0.25">
      <c r="B95" s="15">
        <v>1</v>
      </c>
      <c r="C95" s="80" t="s">
        <v>36</v>
      </c>
      <c r="D95" s="80"/>
      <c r="E95" s="80"/>
      <c r="F95" s="81" t="s">
        <v>52</v>
      </c>
      <c r="G95" s="81"/>
      <c r="H95" s="81"/>
      <c r="I95" s="81"/>
      <c r="J95" s="42">
        <v>458.01</v>
      </c>
    </row>
    <row r="96" spans="2:10" ht="15.75" thickBot="1" x14ac:dyDescent="0.3">
      <c r="B96" s="13">
        <v>2</v>
      </c>
      <c r="C96" s="82" t="s">
        <v>53</v>
      </c>
      <c r="D96" s="82"/>
      <c r="E96" s="82"/>
      <c r="F96" s="82" t="s">
        <v>52</v>
      </c>
      <c r="G96" s="82"/>
      <c r="H96" s="82"/>
      <c r="I96" s="82"/>
      <c r="J96" s="43">
        <v>7766.94</v>
      </c>
    </row>
    <row r="97" spans="2:10" ht="15.75" thickBot="1" x14ac:dyDescent="0.3">
      <c r="B97" s="19"/>
      <c r="C97" s="19"/>
      <c r="D97" s="19"/>
      <c r="E97" s="19"/>
      <c r="F97" s="19"/>
      <c r="G97" s="19"/>
      <c r="H97" s="19"/>
      <c r="I97" s="19"/>
      <c r="J97" s="19"/>
    </row>
    <row r="98" spans="2:10" x14ac:dyDescent="0.25">
      <c r="B98" s="83" t="s">
        <v>54</v>
      </c>
      <c r="C98" s="84"/>
      <c r="D98" s="84"/>
      <c r="E98" s="84"/>
      <c r="F98" s="84"/>
      <c r="G98" s="84"/>
      <c r="H98" s="84"/>
      <c r="I98" s="84"/>
      <c r="J98" s="85"/>
    </row>
    <row r="99" spans="2:10" ht="17.25" thickBot="1" x14ac:dyDescent="0.3">
      <c r="B99" s="72" t="s">
        <v>27</v>
      </c>
      <c r="C99" s="73"/>
      <c r="D99" s="73"/>
      <c r="E99" s="73"/>
      <c r="F99" s="73"/>
      <c r="G99" s="73"/>
      <c r="H99" s="73"/>
      <c r="I99" s="73"/>
      <c r="J99" s="45">
        <f>J96+J95+I92+I87+I82+I74</f>
        <v>23058647.259999998</v>
      </c>
    </row>
  </sheetData>
  <mergeCells count="145">
    <mergeCell ref="F77:H77"/>
    <mergeCell ref="C78:E78"/>
    <mergeCell ref="F78:H78"/>
    <mergeCell ref="C81:E81"/>
    <mergeCell ref="F81:H81"/>
    <mergeCell ref="B82:H82"/>
    <mergeCell ref="B88:J88"/>
    <mergeCell ref="C90:E90"/>
    <mergeCell ref="B83:J83"/>
    <mergeCell ref="C86:E86"/>
    <mergeCell ref="F86:H86"/>
    <mergeCell ref="B87:H8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  <mergeCell ref="C85:E85"/>
    <mergeCell ref="F85:H85"/>
    <mergeCell ref="B43:F43"/>
    <mergeCell ref="G43:I43"/>
    <mergeCell ref="B46:F46"/>
    <mergeCell ref="B44:F44"/>
    <mergeCell ref="G44:I44"/>
    <mergeCell ref="B45:F45"/>
    <mergeCell ref="G45:I45"/>
    <mergeCell ref="B56:I56"/>
    <mergeCell ref="B49:F49"/>
    <mergeCell ref="G49:I49"/>
    <mergeCell ref="C66:E66"/>
    <mergeCell ref="F66:H66"/>
    <mergeCell ref="C67:E67"/>
    <mergeCell ref="F67:H67"/>
    <mergeCell ref="C71:E71"/>
    <mergeCell ref="F71:H71"/>
    <mergeCell ref="C72:E72"/>
    <mergeCell ref="F72:H72"/>
    <mergeCell ref="C73:E73"/>
    <mergeCell ref="F73:H73"/>
    <mergeCell ref="B76:H76"/>
    <mergeCell ref="C77:E77"/>
    <mergeCell ref="C80:E80"/>
    <mergeCell ref="F80:H80"/>
    <mergeCell ref="C79:E79"/>
    <mergeCell ref="F79:H79"/>
    <mergeCell ref="B25:F25"/>
    <mergeCell ref="G25:I25"/>
    <mergeCell ref="B26:F26"/>
    <mergeCell ref="G26:I26"/>
    <mergeCell ref="B27:F27"/>
    <mergeCell ref="G27:I27"/>
    <mergeCell ref="G36:I36"/>
    <mergeCell ref="G46:I46"/>
    <mergeCell ref="B33:F33"/>
    <mergeCell ref="B36:F36"/>
    <mergeCell ref="B37:F37"/>
    <mergeCell ref="G37:I37"/>
    <mergeCell ref="B28:F28"/>
    <mergeCell ref="G28:I28"/>
    <mergeCell ref="B29:F29"/>
    <mergeCell ref="G29:I29"/>
    <mergeCell ref="G33:I33"/>
    <mergeCell ref="B34:F34"/>
    <mergeCell ref="G34:I34"/>
    <mergeCell ref="B35:F35"/>
    <mergeCell ref="B1:J1"/>
    <mergeCell ref="B2:J2"/>
    <mergeCell ref="B3:J3"/>
    <mergeCell ref="B4:J4"/>
    <mergeCell ref="B5:H5"/>
    <mergeCell ref="I5:J5"/>
    <mergeCell ref="B13:I13"/>
    <mergeCell ref="B14:I14"/>
    <mergeCell ref="B6:H6"/>
    <mergeCell ref="I6:J6"/>
    <mergeCell ref="B7:I7"/>
    <mergeCell ref="B8:I8"/>
    <mergeCell ref="B9:I9"/>
    <mergeCell ref="B12:I12"/>
    <mergeCell ref="B10:I10"/>
    <mergeCell ref="B11:I11"/>
    <mergeCell ref="B53:F53"/>
    <mergeCell ref="G53:I53"/>
    <mergeCell ref="B16:G16"/>
    <mergeCell ref="H16:I16"/>
    <mergeCell ref="B20:G20"/>
    <mergeCell ref="H20:I20"/>
    <mergeCell ref="B21:G21"/>
    <mergeCell ref="H21:I21"/>
    <mergeCell ref="B23:J23"/>
    <mergeCell ref="B17:G17"/>
    <mergeCell ref="H17:I17"/>
    <mergeCell ref="B18:G18"/>
    <mergeCell ref="H18:I18"/>
    <mergeCell ref="B19:G19"/>
    <mergeCell ref="H19:I19"/>
    <mergeCell ref="B24:F24"/>
    <mergeCell ref="G24:I24"/>
    <mergeCell ref="G35:I35"/>
    <mergeCell ref="B30:F30"/>
    <mergeCell ref="G30:I30"/>
    <mergeCell ref="B31:F31"/>
    <mergeCell ref="G31:I31"/>
    <mergeCell ref="B32:F32"/>
    <mergeCell ref="G32:I32"/>
    <mergeCell ref="B99:I99"/>
    <mergeCell ref="C91:E91"/>
    <mergeCell ref="F91:H91"/>
    <mergeCell ref="B92:H92"/>
    <mergeCell ref="B93:J93"/>
    <mergeCell ref="B94:J94"/>
    <mergeCell ref="C95:E95"/>
    <mergeCell ref="F95:I95"/>
    <mergeCell ref="C96:E96"/>
    <mergeCell ref="F96:I96"/>
    <mergeCell ref="B98:J98"/>
    <mergeCell ref="B47:I47"/>
    <mergeCell ref="B59:I59"/>
    <mergeCell ref="B62:I62"/>
    <mergeCell ref="B64:J64"/>
    <mergeCell ref="B65:H65"/>
    <mergeCell ref="B75:J75"/>
    <mergeCell ref="B84:J84"/>
    <mergeCell ref="B89:H89"/>
    <mergeCell ref="F90:H90"/>
    <mergeCell ref="B57:I57"/>
    <mergeCell ref="B58:I58"/>
    <mergeCell ref="B60:I60"/>
    <mergeCell ref="C68:E68"/>
    <mergeCell ref="F68:H68"/>
    <mergeCell ref="C69:E69"/>
    <mergeCell ref="F69:H69"/>
    <mergeCell ref="C70:E70"/>
    <mergeCell ref="F70:H70"/>
    <mergeCell ref="B74:H74"/>
    <mergeCell ref="B55:I55"/>
    <mergeCell ref="B50:F50"/>
    <mergeCell ref="G50:I50"/>
    <mergeCell ref="B52:F52"/>
    <mergeCell ref="G52:I52"/>
  </mergeCells>
  <pageMargins left="0.11811023622047245" right="0.11811023622047245" top="7.874015748031496E-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eldoprev@gmail.com</cp:lastModifiedBy>
  <cp:lastPrinted>2025-02-12T12:36:34Z</cp:lastPrinted>
  <dcterms:created xsi:type="dcterms:W3CDTF">2023-04-14T14:33:03Z</dcterms:created>
  <dcterms:modified xsi:type="dcterms:W3CDTF">2025-02-12T13:28:56Z</dcterms:modified>
</cp:coreProperties>
</file>