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F501PM\Users\USER\Desktop\Doc Servidores - digitalizados\LEANDRO\Demonstrativo (foinha)\2024\"/>
    </mc:Choice>
  </mc:AlternateContent>
  <xr:revisionPtr revIDLastSave="0" documentId="8_{E03F7043-DAD1-4B43-9A08-6088078379D8}" xr6:coauthVersionLast="47" xr6:coauthVersionMax="47" xr10:uidLastSave="{00000000-0000-0000-0000-000000000000}"/>
  <bookViews>
    <workbookView xWindow="-105" yWindow="0" windowWidth="14610" windowHeight="15585" xr2:uid="{0B9343D1-9911-41C5-8BC7-D00C54C4EF8D}"/>
  </bookViews>
  <sheets>
    <sheet name="FEV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I90" i="1"/>
  <c r="J85" i="1"/>
  <c r="I85" i="1"/>
  <c r="J80" i="1"/>
  <c r="J13" i="1" s="1"/>
  <c r="I80" i="1"/>
  <c r="J72" i="1"/>
  <c r="J48" i="1" s="1"/>
  <c r="I72" i="1"/>
  <c r="J97" i="1" s="1"/>
  <c r="I6" i="1" s="1"/>
  <c r="J57" i="1"/>
  <c r="J56" i="1"/>
  <c r="J55" i="1"/>
  <c r="J54" i="1"/>
  <c r="J58" i="1" s="1"/>
  <c r="J51" i="1"/>
  <c r="J45" i="1"/>
  <c r="J28" i="1"/>
  <c r="J100" i="1"/>
  <c r="I100" i="1"/>
  <c r="J60" i="1" l="1"/>
  <c r="J107" i="1"/>
</calcChain>
</file>

<file path=xl/sharedStrings.xml><?xml version="1.0" encoding="utf-8"?>
<sst xmlns="http://schemas.openxmlformats.org/spreadsheetml/2006/main" count="149" uniqueCount="104">
  <si>
    <t>INSTITUTO DE PREVIDÊNCIA SOCIAL DOS SERVIDORES MUNICIPAIS DE ELDORADO-MS</t>
  </si>
  <si>
    <t>CNPJ:20.461.735/0001-20</t>
  </si>
  <si>
    <t>Demostrativo Resumo Financeiro</t>
  </si>
  <si>
    <t>Saldo mês anterior</t>
  </si>
  <si>
    <t>Saldo mês Atual</t>
  </si>
  <si>
    <t>Movimentações na Conta Previdenciária 43.203-2</t>
  </si>
  <si>
    <t>Valor</t>
  </si>
  <si>
    <t>Contribuições Previdenciárias Câmara de Vereadores</t>
  </si>
  <si>
    <t>Contribuições Previdenciárias Assembleia Legislativa</t>
  </si>
  <si>
    <t>Banco do Brasil (tarifas)</t>
  </si>
  <si>
    <t>Descrição</t>
  </si>
  <si>
    <t>Tipo/Classificação</t>
  </si>
  <si>
    <t>Saldo anterior da conta 1461-3</t>
  </si>
  <si>
    <t>Investimrento</t>
  </si>
  <si>
    <t>Rendimentos e aplicações</t>
  </si>
  <si>
    <t>Impressora</t>
  </si>
  <si>
    <t>LANG WALDOW LTDA</t>
  </si>
  <si>
    <t>Internet - Opção Telecom</t>
  </si>
  <si>
    <t>Leandro Aparecido Inácio</t>
  </si>
  <si>
    <t>Cômite de Investimento</t>
  </si>
  <si>
    <t>Rodrigo Farias dos Santos</t>
  </si>
  <si>
    <t>Ronaldo Luiz Lopes</t>
  </si>
  <si>
    <t>Sheila Rodrigues dos Santos</t>
  </si>
  <si>
    <t>Contadora</t>
  </si>
  <si>
    <t>Complementação Salarial</t>
  </si>
  <si>
    <t>Banco do Brasil</t>
  </si>
  <si>
    <t>Tarifas Bancárias</t>
  </si>
  <si>
    <t>TOTAL</t>
  </si>
  <si>
    <t>Investimentos</t>
  </si>
  <si>
    <t>Saldo disponibilidade - Eldorado Prev. Administração BB 1461-3</t>
  </si>
  <si>
    <t>Saldo disponibilidade - Eldorado Prev. Conta Caixa Econômica 18-8</t>
  </si>
  <si>
    <t>Saldo disponibilidade - Eldorado Prev. Banco do Brasil 43.203-2</t>
  </si>
  <si>
    <t>Total em contas bancárias</t>
  </si>
  <si>
    <t>TOTAL DE RENDIMENTOS DOS FUNDOS DE INVESTIMENTO</t>
  </si>
  <si>
    <t>VALORES</t>
  </si>
  <si>
    <t>RENDIMENTO</t>
  </si>
  <si>
    <t>Caixa Economica 18-8</t>
  </si>
  <si>
    <t>FI Brasil IMA B</t>
  </si>
  <si>
    <t>FI Brasil IMA B 5</t>
  </si>
  <si>
    <t>FI Brasil Ref. DI Longo Prazo</t>
  </si>
  <si>
    <t>FI Brasil IRF-M1 RF</t>
  </si>
  <si>
    <t>Caixa FIC Multimercado</t>
  </si>
  <si>
    <t xml:space="preserve">FI Brasil IMA B 5+ </t>
  </si>
  <si>
    <t>FI Brasil IDKA IPCA</t>
  </si>
  <si>
    <t>Caixa FIC Gestão Estratégica</t>
  </si>
  <si>
    <t>Banco do Brasil 43.203-2</t>
  </si>
  <si>
    <t>BB PREVID IMA-B TP</t>
  </si>
  <si>
    <t>BB PREVID FLUXO</t>
  </si>
  <si>
    <t>BB PREVID XXI</t>
  </si>
  <si>
    <t>Banco do Brasil 1461-3</t>
  </si>
  <si>
    <t>BB PREVID RF PERFIL</t>
  </si>
  <si>
    <t>BB PREVID FLUXO RF</t>
  </si>
  <si>
    <t>CONTA CORRENTE</t>
  </si>
  <si>
    <t>Banco do Brasil 43.202-4</t>
  </si>
  <si>
    <t>CONTAS BANCARIAS E FUNDOS DE INVESTIMENTO</t>
  </si>
  <si>
    <t xml:space="preserve">Controle Cons &amp; Info LTDA </t>
  </si>
  <si>
    <t>ANGECIA 3W</t>
  </si>
  <si>
    <t>Manutenção de Hospedagem de Site</t>
  </si>
  <si>
    <t>Credito &amp; Mercado Gestão de Valores</t>
  </si>
  <si>
    <t>ACOMPREV</t>
  </si>
  <si>
    <t>Assessoria - Fundos de investimento</t>
  </si>
  <si>
    <t>Consultoria Jurídica</t>
  </si>
  <si>
    <t>Alex Coelho</t>
  </si>
  <si>
    <t>Tatiane Ribeiro</t>
  </si>
  <si>
    <t>Controle Tecnologia - MegaSoft</t>
  </si>
  <si>
    <t>DATAPREV/COMPREV</t>
  </si>
  <si>
    <t xml:space="preserve">Contrato - DATAPREV/COMPREV </t>
  </si>
  <si>
    <t>CAIXA ECONÔMICA FEDERAL - Conta 18-8</t>
  </si>
  <si>
    <t>Bradesco 14.683-8</t>
  </si>
  <si>
    <t>Bradesco FI RF Ref DI Premium</t>
  </si>
  <si>
    <t>Bradesco FI RF CP LP Inflação</t>
  </si>
  <si>
    <t>BRADESCO - Conta 14.683-8</t>
  </si>
  <si>
    <t>Saldo disponibilidade - Eldorado Prev. Bradesco 14.683-8</t>
  </si>
  <si>
    <t>Movimentações na Conta Administrativa 1461-3</t>
  </si>
  <si>
    <t>Luiz Carlos Kogut</t>
  </si>
  <si>
    <t>BB PREVID PERFIL</t>
  </si>
  <si>
    <t>BB PREVID VERTICE 2026</t>
  </si>
  <si>
    <t>Rendimentos das Aplicações Financeiras</t>
  </si>
  <si>
    <t>REPASSE MENSAL DA PREFEITURA</t>
  </si>
  <si>
    <t>Valor devido</t>
  </si>
  <si>
    <t>Valor Repassado</t>
  </si>
  <si>
    <t>Rendimento das Aplicação Financeira</t>
  </si>
  <si>
    <t>FUNDOS DE INVESTIMENTOS DA CAIXA ECONÔMICA FEDERAL</t>
  </si>
  <si>
    <t xml:space="preserve">FUNDOS DE INVESTIMENTOS DO BANCO DO BRASIL </t>
  </si>
  <si>
    <t>FUNDOS DE INVESTIMENTOS DO BANCO DO BRASIL - TAXA DE ADMINISTRAÇÃO</t>
  </si>
  <si>
    <t>FUNDOS DE INVESTIMENTOS DO BRADESCO</t>
  </si>
  <si>
    <t>CONTAS BANCARIAS - CORRENTE</t>
  </si>
  <si>
    <r>
      <t xml:space="preserve">Folha de pagamento aposentados </t>
    </r>
    <r>
      <rPr>
        <b/>
        <sz val="9"/>
        <color theme="1"/>
        <rFont val="Arial"/>
        <family val="2"/>
      </rPr>
      <t>57</t>
    </r>
    <r>
      <rPr>
        <sz val="9"/>
        <color theme="1"/>
        <rFont val="Arial"/>
        <family val="2"/>
      </rPr>
      <t xml:space="preserve"> e pensionistas </t>
    </r>
    <r>
      <rPr>
        <b/>
        <sz val="9"/>
        <color theme="1"/>
        <rFont val="Arial"/>
        <family val="2"/>
      </rPr>
      <t>08</t>
    </r>
  </si>
  <si>
    <t>OI S.A</t>
  </si>
  <si>
    <t>Saldo em Contas Bancárias - Investimento</t>
  </si>
  <si>
    <t>Saldo anterior na conta em 31/10/2024</t>
  </si>
  <si>
    <r>
      <t xml:space="preserve">Contribuições Previdenciárias - </t>
    </r>
    <r>
      <rPr>
        <b/>
        <sz val="9"/>
        <color theme="1"/>
        <rFont val="Arial"/>
        <family val="2"/>
      </rPr>
      <t>SETEMBRO</t>
    </r>
    <r>
      <rPr>
        <sz val="9"/>
        <color theme="1"/>
        <rFont val="Arial"/>
        <family val="2"/>
      </rPr>
      <t xml:space="preserve"> (Servidor)</t>
    </r>
  </si>
  <si>
    <t>Conta do Telefone</t>
  </si>
  <si>
    <t>Saldo da conta em 31/10/2024</t>
  </si>
  <si>
    <r>
      <t xml:space="preserve">Relatório de Gestão conforme extrato Referência: </t>
    </r>
    <r>
      <rPr>
        <sz val="16"/>
        <color rgb="FFFF0000"/>
        <rFont val="Arial"/>
        <family val="2"/>
      </rPr>
      <t>NOVEMBRO/2024</t>
    </r>
  </si>
  <si>
    <t>Contribuições Previdenciárias Assembleia Legislativa (Parcela 04/05)</t>
  </si>
  <si>
    <t>Parcelamento (71/100)</t>
  </si>
  <si>
    <r>
      <t xml:space="preserve">Contribuições Previdenciárias - </t>
    </r>
    <r>
      <rPr>
        <b/>
        <sz val="9"/>
        <color theme="1"/>
        <rFont val="Arial"/>
        <family val="2"/>
      </rPr>
      <t>SETEMBRO</t>
    </r>
    <r>
      <rPr>
        <sz val="8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</si>
  <si>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OUTUBRO</t>
    </r>
    <r>
      <rPr>
        <sz val="8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</si>
  <si>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OUTUBRO</t>
    </r>
    <r>
      <rPr>
        <sz val="9"/>
        <color theme="1"/>
        <rFont val="Arial"/>
        <family val="2"/>
      </rPr>
      <t xml:space="preserve"> (Servidor)</t>
    </r>
  </si>
  <si>
    <r>
      <t xml:space="preserve">Contribuições Previdenciárias - </t>
    </r>
    <r>
      <rPr>
        <b/>
        <sz val="9"/>
        <color theme="1"/>
        <rFont val="Arial"/>
        <family val="2"/>
      </rPr>
      <t>NOVEMBRO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</si>
  <si>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NOVEMBRO</t>
    </r>
    <r>
      <rPr>
        <sz val="9"/>
        <color theme="1"/>
        <rFont val="Arial"/>
        <family val="2"/>
      </rPr>
      <t xml:space="preserve"> (Servidor)</t>
    </r>
  </si>
  <si>
    <t>Cálculo Atuarial (10/12 parcelas)</t>
  </si>
  <si>
    <r>
      <t xml:space="preserve">FUNDOS DE INVESTIMENTOS - </t>
    </r>
    <r>
      <rPr>
        <b/>
        <sz val="14"/>
        <color rgb="FFFF0000"/>
        <rFont val="Arial"/>
        <family val="2"/>
      </rPr>
      <t xml:space="preserve">   NOVEMBRO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</si>
</sst>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6"/>
      <color rgb="FFFF0000"/>
      <name val="Arial"/>
      <family val="2"/>
    </font>
    <font>
      <b/>
      <i/>
      <sz val="13"/>
      <color indexed="8"/>
      <name val="Arial"/>
      <family val="2"/>
    </font>
    <font>
      <b/>
      <i/>
      <sz val="16"/>
      <color indexed="8"/>
      <name val="Arial"/>
      <family val="2"/>
    </font>
    <font>
      <sz val="9"/>
      <color rgb="FF0070C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3"/>
      <color rgb="FF0070C0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44" fontId="3" fillId="2" borderId="4" xfId="1" applyFont="1" applyFill="1" applyBorder="1" applyAlignment="1">
      <alignment horizontal="center"/>
    </xf>
    <xf numFmtId="44" fontId="4" fillId="0" borderId="7" xfId="1" applyFont="1" applyBorder="1" applyAlignment="1"/>
    <xf numFmtId="44" fontId="7" fillId="0" borderId="7" xfId="1" applyFont="1" applyBorder="1" applyAlignment="1"/>
    <xf numFmtId="44" fontId="8" fillId="0" borderId="7" xfId="1" applyFont="1" applyBorder="1" applyAlignment="1"/>
    <xf numFmtId="0" fontId="9" fillId="0" borderId="0" xfId="0" applyFont="1"/>
    <xf numFmtId="0" fontId="4" fillId="0" borderId="0" xfId="0" applyFont="1"/>
    <xf numFmtId="0" fontId="3" fillId="3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44" fontId="7" fillId="0" borderId="7" xfId="1" applyFont="1" applyBorder="1" applyAlignment="1">
      <alignment horizontal="center"/>
    </xf>
    <xf numFmtId="44" fontId="10" fillId="0" borderId="7" xfId="1" applyFont="1" applyBorder="1" applyAlignment="1">
      <alignment horizontal="center"/>
    </xf>
    <xf numFmtId="44" fontId="11" fillId="0" borderId="7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20" fillId="0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7" fillId="0" borderId="13" xfId="1" applyFont="1" applyBorder="1" applyAlignment="1">
      <alignment horizontal="center"/>
    </xf>
    <xf numFmtId="0" fontId="5" fillId="0" borderId="0" xfId="0" applyFont="1"/>
    <xf numFmtId="44" fontId="10" fillId="0" borderId="5" xfId="1" applyFont="1" applyFill="1" applyBorder="1"/>
    <xf numFmtId="44" fontId="10" fillId="0" borderId="5" xfId="1" applyFont="1" applyFill="1" applyBorder="1" applyAlignment="1"/>
    <xf numFmtId="44" fontId="6" fillId="4" borderId="7" xfId="0" applyNumberFormat="1" applyFont="1" applyFill="1" applyBorder="1"/>
    <xf numFmtId="44" fontId="24" fillId="4" borderId="5" xfId="1" applyFont="1" applyFill="1" applyBorder="1"/>
    <xf numFmtId="44" fontId="14" fillId="4" borderId="5" xfId="1" applyFont="1" applyFill="1" applyBorder="1" applyAlignment="1"/>
    <xf numFmtId="44" fontId="14" fillId="4" borderId="12" xfId="1" applyFont="1" applyFill="1" applyBorder="1"/>
    <xf numFmtId="44" fontId="6" fillId="4" borderId="13" xfId="0" applyNumberFormat="1" applyFont="1" applyFill="1" applyBorder="1"/>
    <xf numFmtId="0" fontId="4" fillId="0" borderId="0" xfId="0" applyFont="1" applyAlignment="1">
      <alignment horizontal="center"/>
    </xf>
    <xf numFmtId="44" fontId="4" fillId="0" borderId="0" xfId="1" applyFont="1" applyBorder="1"/>
    <xf numFmtId="44" fontId="7" fillId="0" borderId="13" xfId="1" applyFont="1" applyBorder="1"/>
    <xf numFmtId="44" fontId="21" fillId="0" borderId="13" xfId="1" applyFont="1" applyBorder="1" applyAlignment="1">
      <alignment horizontal="center" vertical="center"/>
    </xf>
    <xf numFmtId="44" fontId="14" fillId="2" borderId="4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4" fontId="21" fillId="0" borderId="0" xfId="1" applyFont="1" applyBorder="1" applyAlignment="1"/>
    <xf numFmtId="0" fontId="14" fillId="2" borderId="4" xfId="0" applyFont="1" applyFill="1" applyBorder="1" applyAlignment="1">
      <alignment horizontal="center"/>
    </xf>
    <xf numFmtId="44" fontId="28" fillId="2" borderId="22" xfId="0" applyNumberFormat="1" applyFont="1" applyFill="1" applyBorder="1"/>
    <xf numFmtId="0" fontId="14" fillId="5" borderId="24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44" fontId="27" fillId="4" borderId="5" xfId="1" applyFont="1" applyFill="1" applyBorder="1" applyAlignment="1"/>
    <xf numFmtId="0" fontId="14" fillId="5" borderId="5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44" fontId="29" fillId="0" borderId="4" xfId="1" applyFont="1" applyBorder="1"/>
    <xf numFmtId="44" fontId="29" fillId="0" borderId="13" xfId="1" applyFont="1" applyBorder="1"/>
    <xf numFmtId="44" fontId="11" fillId="0" borderId="7" xfId="1" applyFont="1" applyFill="1" applyBorder="1" applyAlignment="1">
      <alignment horizontal="center" vertical="center"/>
    </xf>
    <xf numFmtId="44" fontId="20" fillId="0" borderId="5" xfId="1" applyFont="1" applyFill="1" applyBorder="1"/>
    <xf numFmtId="44" fontId="15" fillId="2" borderId="13" xfId="0" applyNumberFormat="1" applyFont="1" applyFill="1" applyBorder="1"/>
    <xf numFmtId="0" fontId="26" fillId="5" borderId="6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6" fillId="5" borderId="27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0" fillId="2" borderId="2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/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4" fontId="18" fillId="0" borderId="0" xfId="1" applyFont="1" applyAlignment="1">
      <alignment horizontal="right"/>
    </xf>
    <xf numFmtId="44" fontId="18" fillId="0" borderId="0" xfId="1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4" fontId="19" fillId="0" borderId="0" xfId="1" applyFont="1" applyAlignment="1">
      <alignment horizontal="right"/>
    </xf>
    <xf numFmtId="44" fontId="2" fillId="0" borderId="1" xfId="1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44" fontId="31" fillId="0" borderId="13" xfId="1" applyFont="1" applyBorder="1" applyAlignment="1"/>
    <xf numFmtId="44" fontId="5" fillId="0" borderId="5" xfId="1" applyFont="1" applyFill="1" applyBorder="1" applyAlignment="1">
      <alignment horizontal="center"/>
    </xf>
    <xf numFmtId="44" fontId="33" fillId="0" borderId="7" xfId="1" applyFont="1" applyFill="1" applyBorder="1" applyAlignment="1">
      <alignment horizontal="center"/>
    </xf>
    <xf numFmtId="44" fontId="5" fillId="3" borderId="5" xfId="1" applyFont="1" applyFill="1" applyBorder="1" applyAlignment="1">
      <alignment horizontal="center"/>
    </xf>
    <xf numFmtId="44" fontId="33" fillId="3" borderId="7" xfId="1" applyFont="1" applyFill="1" applyBorder="1" applyAlignment="1">
      <alignment horizontal="center"/>
    </xf>
    <xf numFmtId="44" fontId="33" fillId="0" borderId="5" xfId="1" applyFont="1" applyFill="1" applyBorder="1" applyAlignment="1">
      <alignment horizontal="center"/>
    </xf>
    <xf numFmtId="44" fontId="33" fillId="3" borderId="5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7541-2EF0-48FE-81AF-805D2ECD2F23}">
  <dimension ref="A1:J107"/>
  <sheetViews>
    <sheetView tabSelected="1" topLeftCell="A82" workbookViewId="0">
      <selection activeCell="M54" sqref="M54"/>
    </sheetView>
  </sheetViews>
  <sheetFormatPr defaultRowHeight="15" x14ac:dyDescent="0.25"/>
  <cols>
    <col min="1" max="1" width="1.5703125" customWidth="1"/>
    <col min="2" max="2" width="4.42578125" customWidth="1"/>
    <col min="3" max="3" width="8.42578125" customWidth="1"/>
    <col min="4" max="4" width="7.5703125" customWidth="1"/>
    <col min="5" max="5" width="4.28515625" customWidth="1"/>
    <col min="6" max="6" width="6.28515625" customWidth="1"/>
    <col min="7" max="7" width="18" customWidth="1"/>
    <col min="8" max="8" width="7.7109375" customWidth="1"/>
    <col min="9" max="9" width="18.7109375" customWidth="1"/>
    <col min="10" max="10" width="24.140625" customWidth="1"/>
    <col min="11" max="11" width="2.140625" customWidth="1"/>
  </cols>
  <sheetData>
    <row r="1" spans="1:10" x14ac:dyDescent="0.25">
      <c r="A1" s="17"/>
      <c r="B1" s="107" t="s">
        <v>0</v>
      </c>
      <c r="C1" s="107"/>
      <c r="D1" s="107"/>
      <c r="E1" s="107"/>
      <c r="F1" s="107"/>
      <c r="G1" s="107"/>
      <c r="H1" s="107"/>
      <c r="I1" s="107"/>
      <c r="J1" s="107"/>
    </row>
    <row r="2" spans="1:10" ht="16.5" x14ac:dyDescent="0.25">
      <c r="A2" s="17"/>
      <c r="B2" s="108" t="s">
        <v>1</v>
      </c>
      <c r="C2" s="108"/>
      <c r="D2" s="108"/>
      <c r="E2" s="108"/>
      <c r="F2" s="108"/>
      <c r="G2" s="108"/>
      <c r="H2" s="108"/>
      <c r="I2" s="108"/>
      <c r="J2" s="108"/>
    </row>
    <row r="3" spans="1:10" ht="20.25" x14ac:dyDescent="0.3">
      <c r="A3" s="17"/>
      <c r="B3" s="109" t="s">
        <v>94</v>
      </c>
      <c r="C3" s="109"/>
      <c r="D3" s="109"/>
      <c r="E3" s="109"/>
      <c r="F3" s="109"/>
      <c r="G3" s="109"/>
      <c r="H3" s="109"/>
      <c r="I3" s="109"/>
      <c r="J3" s="109"/>
    </row>
    <row r="4" spans="1:10" ht="16.5" x14ac:dyDescent="0.25">
      <c r="A4" s="17"/>
      <c r="B4" s="109" t="s">
        <v>2</v>
      </c>
      <c r="C4" s="109"/>
      <c r="D4" s="109"/>
      <c r="E4" s="109"/>
      <c r="F4" s="109"/>
      <c r="G4" s="109"/>
      <c r="H4" s="109"/>
      <c r="I4" s="109"/>
      <c r="J4" s="109"/>
    </row>
    <row r="5" spans="1:10" ht="16.5" x14ac:dyDescent="0.25">
      <c r="A5" s="17"/>
      <c r="B5" s="110" t="s">
        <v>3</v>
      </c>
      <c r="C5" s="110"/>
      <c r="D5" s="110"/>
      <c r="E5" s="110"/>
      <c r="F5" s="110"/>
      <c r="G5" s="110"/>
      <c r="H5" s="110"/>
      <c r="I5" s="111">
        <v>21456825.800000001</v>
      </c>
      <c r="J5" s="111"/>
    </row>
    <row r="6" spans="1:10" ht="21" thickBot="1" x14ac:dyDescent="0.35">
      <c r="A6" s="17"/>
      <c r="B6" s="114" t="s">
        <v>4</v>
      </c>
      <c r="C6" s="114"/>
      <c r="D6" s="114"/>
      <c r="E6" s="114"/>
      <c r="F6" s="114"/>
      <c r="G6" s="114"/>
      <c r="H6" s="114"/>
      <c r="I6" s="115">
        <f>J97</f>
        <v>21622155.470000003</v>
      </c>
      <c r="J6" s="115"/>
    </row>
    <row r="7" spans="1:10" x14ac:dyDescent="0.25">
      <c r="B7" s="116" t="s">
        <v>5</v>
      </c>
      <c r="C7" s="117"/>
      <c r="D7" s="117"/>
      <c r="E7" s="117"/>
      <c r="F7" s="117"/>
      <c r="G7" s="117"/>
      <c r="H7" s="117"/>
      <c r="I7" s="117"/>
      <c r="J7" s="31" t="s">
        <v>6</v>
      </c>
    </row>
    <row r="8" spans="1:10" x14ac:dyDescent="0.25">
      <c r="B8" s="89" t="s">
        <v>90</v>
      </c>
      <c r="C8" s="90"/>
      <c r="D8" s="90"/>
      <c r="E8" s="90"/>
      <c r="F8" s="90"/>
      <c r="G8" s="90"/>
      <c r="H8" s="90"/>
      <c r="I8" s="90"/>
      <c r="J8" s="2">
        <v>9106792.1899999995</v>
      </c>
    </row>
    <row r="9" spans="1:10" x14ac:dyDescent="0.25">
      <c r="B9" s="89" t="s">
        <v>7</v>
      </c>
      <c r="C9" s="90"/>
      <c r="D9" s="90"/>
      <c r="E9" s="90"/>
      <c r="F9" s="90"/>
      <c r="G9" s="90"/>
      <c r="H9" s="90"/>
      <c r="I9" s="90"/>
      <c r="J9" s="2">
        <v>3213.03</v>
      </c>
    </row>
    <row r="10" spans="1:10" x14ac:dyDescent="0.25">
      <c r="B10" s="89" t="s">
        <v>8</v>
      </c>
      <c r="C10" s="90"/>
      <c r="D10" s="90"/>
      <c r="E10" s="90"/>
      <c r="F10" s="90"/>
      <c r="G10" s="90"/>
      <c r="H10" s="90"/>
      <c r="I10" s="90"/>
      <c r="J10" s="2">
        <v>5880.64</v>
      </c>
    </row>
    <row r="11" spans="1:10" x14ac:dyDescent="0.25">
      <c r="B11" s="89" t="s">
        <v>95</v>
      </c>
      <c r="C11" s="90"/>
      <c r="D11" s="90"/>
      <c r="E11" s="90"/>
      <c r="F11" s="90"/>
      <c r="G11" s="90"/>
      <c r="H11" s="90"/>
      <c r="I11" s="90"/>
      <c r="J11" s="2">
        <v>86471.64</v>
      </c>
    </row>
    <row r="12" spans="1:10" x14ac:dyDescent="0.25">
      <c r="B12" s="89" t="s">
        <v>96</v>
      </c>
      <c r="C12" s="90"/>
      <c r="D12" s="90"/>
      <c r="E12" s="90"/>
      <c r="F12" s="90"/>
      <c r="G12" s="90"/>
      <c r="H12" s="90"/>
      <c r="I12" s="90"/>
      <c r="J12" s="2">
        <v>4859.53</v>
      </c>
    </row>
    <row r="13" spans="1:10" x14ac:dyDescent="0.25">
      <c r="B13" s="89" t="s">
        <v>77</v>
      </c>
      <c r="C13" s="90"/>
      <c r="D13" s="90"/>
      <c r="E13" s="90"/>
      <c r="F13" s="90"/>
      <c r="G13" s="90"/>
      <c r="H13" s="90"/>
      <c r="I13" s="90"/>
      <c r="J13" s="3">
        <f>J80</f>
        <v>49489.299999999996</v>
      </c>
    </row>
    <row r="14" spans="1:10" x14ac:dyDescent="0.25">
      <c r="B14" s="89" t="s">
        <v>9</v>
      </c>
      <c r="C14" s="90"/>
      <c r="D14" s="90"/>
      <c r="E14" s="90"/>
      <c r="F14" s="90"/>
      <c r="G14" s="90"/>
      <c r="H14" s="90"/>
      <c r="I14" s="90"/>
      <c r="J14" s="4">
        <v>257</v>
      </c>
    </row>
    <row r="15" spans="1:10" ht="15" customHeight="1" thickBot="1" x14ac:dyDescent="0.3">
      <c r="B15" s="112" t="s">
        <v>87</v>
      </c>
      <c r="C15" s="113"/>
      <c r="D15" s="113"/>
      <c r="E15" s="113"/>
      <c r="F15" s="113"/>
      <c r="G15" s="113"/>
      <c r="H15" s="113"/>
      <c r="I15" s="113"/>
      <c r="J15" s="120">
        <v>349195.96</v>
      </c>
    </row>
    <row r="16" spans="1:10" ht="15" customHeight="1" thickBot="1" x14ac:dyDescent="0.3">
      <c r="B16" s="32"/>
      <c r="C16" s="32"/>
      <c r="D16" s="32"/>
      <c r="E16" s="32"/>
      <c r="F16" s="32"/>
      <c r="G16" s="32"/>
      <c r="H16" s="32"/>
      <c r="I16" s="32"/>
      <c r="J16" s="33"/>
    </row>
    <row r="17" spans="2:10" ht="15" customHeight="1" x14ac:dyDescent="0.25">
      <c r="B17" s="105" t="s">
        <v>78</v>
      </c>
      <c r="C17" s="106"/>
      <c r="D17" s="106"/>
      <c r="E17" s="106"/>
      <c r="F17" s="106"/>
      <c r="G17" s="106"/>
      <c r="H17" s="106" t="s">
        <v>79</v>
      </c>
      <c r="I17" s="106"/>
      <c r="J17" s="34" t="s">
        <v>80</v>
      </c>
    </row>
    <row r="18" spans="2:10" x14ac:dyDescent="0.25">
      <c r="B18" s="89" t="s">
        <v>97</v>
      </c>
      <c r="C18" s="90"/>
      <c r="D18" s="90"/>
      <c r="E18" s="90"/>
      <c r="F18" s="90"/>
      <c r="G18" s="90"/>
      <c r="H18" s="121">
        <v>331904.24</v>
      </c>
      <c r="I18" s="121"/>
      <c r="J18" s="122">
        <v>338822.67</v>
      </c>
    </row>
    <row r="19" spans="2:10" x14ac:dyDescent="0.25">
      <c r="B19" s="118" t="s">
        <v>91</v>
      </c>
      <c r="C19" s="119"/>
      <c r="D19" s="119"/>
      <c r="E19" s="119"/>
      <c r="F19" s="119"/>
      <c r="G19" s="119"/>
      <c r="H19" s="123">
        <v>183848.66</v>
      </c>
      <c r="I19" s="123"/>
      <c r="J19" s="124">
        <v>183848.66</v>
      </c>
    </row>
    <row r="20" spans="2:10" x14ac:dyDescent="0.25">
      <c r="B20" s="89" t="s">
        <v>98</v>
      </c>
      <c r="C20" s="90"/>
      <c r="D20" s="90"/>
      <c r="E20" s="90"/>
      <c r="F20" s="90"/>
      <c r="G20" s="90"/>
      <c r="H20" s="125">
        <v>334797.71999999997</v>
      </c>
      <c r="I20" s="125"/>
      <c r="J20" s="122">
        <v>80488.28</v>
      </c>
    </row>
    <row r="21" spans="2:10" x14ac:dyDescent="0.25">
      <c r="B21" s="118" t="s">
        <v>99</v>
      </c>
      <c r="C21" s="119"/>
      <c r="D21" s="119"/>
      <c r="E21" s="119"/>
      <c r="F21" s="119"/>
      <c r="G21" s="119"/>
      <c r="H21" s="126">
        <v>184121.24</v>
      </c>
      <c r="I21" s="126"/>
      <c r="J21" s="124">
        <v>184121.24</v>
      </c>
    </row>
    <row r="22" spans="2:10" x14ac:dyDescent="0.25">
      <c r="B22" s="89" t="s">
        <v>100</v>
      </c>
      <c r="C22" s="90"/>
      <c r="D22" s="90"/>
      <c r="E22" s="90"/>
      <c r="F22" s="90"/>
      <c r="G22" s="90"/>
      <c r="H22" s="125">
        <v>336389.54</v>
      </c>
      <c r="I22" s="125"/>
      <c r="J22" s="122">
        <v>7245.94</v>
      </c>
    </row>
    <row r="23" spans="2:10" x14ac:dyDescent="0.25">
      <c r="B23" s="118" t="s">
        <v>101</v>
      </c>
      <c r="C23" s="119"/>
      <c r="D23" s="119"/>
      <c r="E23" s="119"/>
      <c r="F23" s="119"/>
      <c r="G23" s="119"/>
      <c r="H23" s="126">
        <v>186585.31</v>
      </c>
      <c r="I23" s="126"/>
      <c r="J23" s="124">
        <v>169790.13</v>
      </c>
    </row>
    <row r="24" spans="2:10" ht="15.75" thickBot="1" x14ac:dyDescent="0.3">
      <c r="B24" s="5"/>
      <c r="C24" s="6"/>
      <c r="D24" s="6"/>
      <c r="E24" s="6"/>
      <c r="F24" s="6"/>
      <c r="G24" s="6"/>
      <c r="H24" s="6"/>
      <c r="I24" s="6"/>
      <c r="J24" s="6"/>
    </row>
    <row r="25" spans="2:10" x14ac:dyDescent="0.25">
      <c r="B25" s="64" t="s">
        <v>73</v>
      </c>
      <c r="C25" s="65"/>
      <c r="D25" s="65"/>
      <c r="E25" s="65"/>
      <c r="F25" s="65"/>
      <c r="G25" s="65"/>
      <c r="H25" s="65"/>
      <c r="I25" s="65"/>
      <c r="J25" s="66"/>
    </row>
    <row r="26" spans="2:10" x14ac:dyDescent="0.25">
      <c r="B26" s="67" t="s">
        <v>10</v>
      </c>
      <c r="C26" s="68"/>
      <c r="D26" s="68"/>
      <c r="E26" s="68"/>
      <c r="F26" s="68"/>
      <c r="G26" s="68" t="s">
        <v>11</v>
      </c>
      <c r="H26" s="68"/>
      <c r="I26" s="68"/>
      <c r="J26" s="7" t="s">
        <v>6</v>
      </c>
    </row>
    <row r="27" spans="2:10" x14ac:dyDescent="0.25">
      <c r="B27" s="69" t="s">
        <v>12</v>
      </c>
      <c r="C27" s="48"/>
      <c r="D27" s="48"/>
      <c r="E27" s="48"/>
      <c r="F27" s="48"/>
      <c r="G27" s="70">
        <v>45596</v>
      </c>
      <c r="H27" s="70"/>
      <c r="I27" s="70"/>
      <c r="J27" s="9">
        <v>130139.14</v>
      </c>
    </row>
    <row r="28" spans="2:10" x14ac:dyDescent="0.25">
      <c r="B28" s="89" t="s">
        <v>13</v>
      </c>
      <c r="C28" s="90"/>
      <c r="D28" s="90"/>
      <c r="E28" s="90"/>
      <c r="F28" s="90"/>
      <c r="G28" s="90" t="s">
        <v>14</v>
      </c>
      <c r="H28" s="90"/>
      <c r="I28" s="90"/>
      <c r="J28" s="10">
        <f>J85</f>
        <v>922.01</v>
      </c>
    </row>
    <row r="29" spans="2:10" x14ac:dyDescent="0.25">
      <c r="B29" s="89" t="s">
        <v>59</v>
      </c>
      <c r="C29" s="90"/>
      <c r="D29" s="90"/>
      <c r="E29" s="90"/>
      <c r="F29" s="90"/>
      <c r="G29" s="90" t="s">
        <v>61</v>
      </c>
      <c r="H29" s="90"/>
      <c r="I29" s="90"/>
      <c r="J29" s="11">
        <v>6875.92</v>
      </c>
    </row>
    <row r="30" spans="2:10" x14ac:dyDescent="0.25">
      <c r="B30" s="89" t="s">
        <v>55</v>
      </c>
      <c r="C30" s="90"/>
      <c r="D30" s="90"/>
      <c r="E30" s="90"/>
      <c r="F30" s="90"/>
      <c r="G30" s="90" t="s">
        <v>64</v>
      </c>
      <c r="H30" s="90"/>
      <c r="I30" s="90"/>
      <c r="J30" s="11">
        <v>2688.59</v>
      </c>
    </row>
    <row r="31" spans="2:10" x14ac:dyDescent="0.25">
      <c r="B31" s="89" t="s">
        <v>62</v>
      </c>
      <c r="C31" s="90"/>
      <c r="D31" s="90"/>
      <c r="E31" s="90"/>
      <c r="F31" s="90"/>
      <c r="G31" s="90" t="s">
        <v>15</v>
      </c>
      <c r="H31" s="90"/>
      <c r="I31" s="90"/>
      <c r="J31" s="11">
        <v>250</v>
      </c>
    </row>
    <row r="32" spans="2:10" x14ac:dyDescent="0.25">
      <c r="B32" s="89" t="s">
        <v>16</v>
      </c>
      <c r="C32" s="90"/>
      <c r="D32" s="90"/>
      <c r="E32" s="90"/>
      <c r="F32" s="90"/>
      <c r="G32" s="90" t="s">
        <v>17</v>
      </c>
      <c r="H32" s="90"/>
      <c r="I32" s="90"/>
      <c r="J32" s="11">
        <v>150</v>
      </c>
    </row>
    <row r="33" spans="2:10" x14ac:dyDescent="0.25">
      <c r="B33" s="89" t="s">
        <v>56</v>
      </c>
      <c r="C33" s="90"/>
      <c r="D33" s="90"/>
      <c r="E33" s="90"/>
      <c r="F33" s="90"/>
      <c r="G33" s="90" t="s">
        <v>57</v>
      </c>
      <c r="H33" s="90"/>
      <c r="I33" s="90"/>
      <c r="J33" s="11">
        <v>690</v>
      </c>
    </row>
    <row r="34" spans="2:10" x14ac:dyDescent="0.25">
      <c r="B34" s="89" t="s">
        <v>88</v>
      </c>
      <c r="C34" s="90"/>
      <c r="D34" s="90"/>
      <c r="E34" s="90"/>
      <c r="F34" s="90"/>
      <c r="G34" s="90" t="s">
        <v>92</v>
      </c>
      <c r="H34" s="90"/>
      <c r="I34" s="90"/>
      <c r="J34" s="11">
        <v>168.28</v>
      </c>
    </row>
    <row r="35" spans="2:10" x14ac:dyDescent="0.25">
      <c r="B35" s="92" t="s">
        <v>58</v>
      </c>
      <c r="C35" s="93"/>
      <c r="D35" s="93"/>
      <c r="E35" s="93"/>
      <c r="F35" s="93"/>
      <c r="G35" s="93" t="s">
        <v>60</v>
      </c>
      <c r="H35" s="93"/>
      <c r="I35" s="93"/>
      <c r="J35" s="11">
        <v>767.12</v>
      </c>
    </row>
    <row r="36" spans="2:10" x14ac:dyDescent="0.25">
      <c r="B36" s="94" t="s">
        <v>74</v>
      </c>
      <c r="C36" s="95"/>
      <c r="D36" s="95"/>
      <c r="E36" s="95"/>
      <c r="F36" s="96"/>
      <c r="G36" s="97" t="s">
        <v>102</v>
      </c>
      <c r="H36" s="95"/>
      <c r="I36" s="96"/>
      <c r="J36" s="11">
        <v>1450</v>
      </c>
    </row>
    <row r="37" spans="2:10" x14ac:dyDescent="0.25">
      <c r="B37" s="77" t="s">
        <v>65</v>
      </c>
      <c r="C37" s="78"/>
      <c r="D37" s="78"/>
      <c r="E37" s="78"/>
      <c r="F37" s="79"/>
      <c r="G37" s="91" t="s">
        <v>66</v>
      </c>
      <c r="H37" s="78"/>
      <c r="I37" s="79"/>
      <c r="J37" s="11">
        <v>100</v>
      </c>
    </row>
    <row r="38" spans="2:10" x14ac:dyDescent="0.25">
      <c r="B38" s="77" t="s">
        <v>18</v>
      </c>
      <c r="C38" s="78"/>
      <c r="D38" s="78"/>
      <c r="E38" s="78"/>
      <c r="F38" s="79"/>
      <c r="G38" s="91" t="s">
        <v>19</v>
      </c>
      <c r="H38" s="78"/>
      <c r="I38" s="79"/>
      <c r="J38" s="11">
        <v>1412</v>
      </c>
    </row>
    <row r="39" spans="2:10" ht="15" customHeight="1" x14ac:dyDescent="0.25">
      <c r="B39" s="89" t="s">
        <v>20</v>
      </c>
      <c r="C39" s="90"/>
      <c r="D39" s="90"/>
      <c r="E39" s="90"/>
      <c r="F39" s="90"/>
      <c r="G39" s="91" t="s">
        <v>19</v>
      </c>
      <c r="H39" s="78"/>
      <c r="I39" s="79"/>
      <c r="J39" s="11">
        <v>1412</v>
      </c>
    </row>
    <row r="40" spans="2:10" ht="15" customHeight="1" x14ac:dyDescent="0.25">
      <c r="B40" s="89" t="s">
        <v>21</v>
      </c>
      <c r="C40" s="90"/>
      <c r="D40" s="90"/>
      <c r="E40" s="90"/>
      <c r="F40" s="90"/>
      <c r="G40" s="91" t="s">
        <v>19</v>
      </c>
      <c r="H40" s="78"/>
      <c r="I40" s="79"/>
      <c r="J40" s="11">
        <v>1412</v>
      </c>
    </row>
    <row r="41" spans="2:10" ht="15" customHeight="1" x14ac:dyDescent="0.25">
      <c r="B41" s="89" t="s">
        <v>22</v>
      </c>
      <c r="C41" s="90"/>
      <c r="D41" s="90"/>
      <c r="E41" s="90"/>
      <c r="F41" s="90"/>
      <c r="G41" s="91" t="s">
        <v>23</v>
      </c>
      <c r="H41" s="78"/>
      <c r="I41" s="79"/>
      <c r="J41" s="11">
        <v>1412</v>
      </c>
    </row>
    <row r="42" spans="2:10" ht="15" customHeight="1" x14ac:dyDescent="0.25">
      <c r="B42" s="89" t="s">
        <v>18</v>
      </c>
      <c r="C42" s="90"/>
      <c r="D42" s="90"/>
      <c r="E42" s="90"/>
      <c r="F42" s="90"/>
      <c r="G42" s="91" t="s">
        <v>24</v>
      </c>
      <c r="H42" s="78"/>
      <c r="I42" s="79"/>
      <c r="J42" s="11">
        <v>462.73</v>
      </c>
    </row>
    <row r="43" spans="2:10" ht="15" customHeight="1" x14ac:dyDescent="0.25">
      <c r="B43" s="89" t="s">
        <v>63</v>
      </c>
      <c r="C43" s="90"/>
      <c r="D43" s="90"/>
      <c r="E43" s="90"/>
      <c r="F43" s="90"/>
      <c r="G43" s="91" t="s">
        <v>24</v>
      </c>
      <c r="H43" s="78"/>
      <c r="I43" s="79"/>
      <c r="J43" s="11">
        <v>2909.35</v>
      </c>
    </row>
    <row r="44" spans="2:10" ht="15" customHeight="1" x14ac:dyDescent="0.25">
      <c r="B44" s="89" t="s">
        <v>25</v>
      </c>
      <c r="C44" s="90"/>
      <c r="D44" s="90"/>
      <c r="E44" s="90"/>
      <c r="F44" s="90"/>
      <c r="G44" s="91" t="s">
        <v>26</v>
      </c>
      <c r="H44" s="78"/>
      <c r="I44" s="79"/>
      <c r="J44" s="12">
        <v>68</v>
      </c>
    </row>
    <row r="45" spans="2:10" ht="15" customHeight="1" thickBot="1" x14ac:dyDescent="0.3">
      <c r="B45" s="71" t="s">
        <v>27</v>
      </c>
      <c r="C45" s="72"/>
      <c r="D45" s="72"/>
      <c r="E45" s="72"/>
      <c r="F45" s="72"/>
      <c r="G45" s="72"/>
      <c r="H45" s="72"/>
      <c r="I45" s="73"/>
      <c r="J45" s="30">
        <f>SUM(J29:J44)</f>
        <v>22227.99</v>
      </c>
    </row>
    <row r="46" spans="2:10" ht="15" customHeight="1" thickBot="1" x14ac:dyDescent="0.3">
      <c r="B46" s="5"/>
      <c r="C46" s="6"/>
      <c r="D46" s="6"/>
      <c r="E46" s="6"/>
      <c r="F46" s="6"/>
      <c r="G46" s="6"/>
      <c r="H46" s="6"/>
      <c r="I46" s="6"/>
      <c r="J46" s="6"/>
    </row>
    <row r="47" spans="2:10" ht="15" customHeight="1" x14ac:dyDescent="0.25">
      <c r="B47" s="64" t="s">
        <v>67</v>
      </c>
      <c r="C47" s="65"/>
      <c r="D47" s="65"/>
      <c r="E47" s="65"/>
      <c r="F47" s="65"/>
      <c r="G47" s="65" t="s">
        <v>93</v>
      </c>
      <c r="H47" s="65"/>
      <c r="I47" s="65"/>
      <c r="J47" s="1">
        <v>10512453.890000001</v>
      </c>
    </row>
    <row r="48" spans="2:10" ht="15" customHeight="1" thickBot="1" x14ac:dyDescent="0.3">
      <c r="B48" s="104" t="s">
        <v>28</v>
      </c>
      <c r="C48" s="56"/>
      <c r="D48" s="56"/>
      <c r="E48" s="56"/>
      <c r="F48" s="56"/>
      <c r="G48" s="56" t="s">
        <v>81</v>
      </c>
      <c r="H48" s="56"/>
      <c r="I48" s="56"/>
      <c r="J48" s="29">
        <f>J72</f>
        <v>34120.410000000003</v>
      </c>
    </row>
    <row r="49" spans="2:10" ht="15.75" thickBot="1" x14ac:dyDescent="0.3">
      <c r="B49" s="27"/>
      <c r="C49" s="27"/>
      <c r="D49" s="27"/>
      <c r="E49" s="27"/>
      <c r="F49" s="27"/>
      <c r="G49" s="27"/>
      <c r="H49" s="27"/>
      <c r="I49" s="27"/>
      <c r="J49" s="28"/>
    </row>
    <row r="50" spans="2:10" x14ac:dyDescent="0.25">
      <c r="B50" s="64" t="s">
        <v>71</v>
      </c>
      <c r="C50" s="65"/>
      <c r="D50" s="65"/>
      <c r="E50" s="65"/>
      <c r="F50" s="65"/>
      <c r="G50" s="65" t="s">
        <v>93</v>
      </c>
      <c r="H50" s="65"/>
      <c r="I50" s="65"/>
      <c r="J50" s="1">
        <v>1699215.63</v>
      </c>
    </row>
    <row r="51" spans="2:10" ht="15.75" thickBot="1" x14ac:dyDescent="0.3">
      <c r="B51" s="104" t="s">
        <v>28</v>
      </c>
      <c r="C51" s="56"/>
      <c r="D51" s="56"/>
      <c r="E51" s="56"/>
      <c r="F51" s="56"/>
      <c r="G51" s="56" t="s">
        <v>81</v>
      </c>
      <c r="H51" s="56"/>
      <c r="I51" s="56"/>
      <c r="J51" s="29">
        <f>J90</f>
        <v>10413.25</v>
      </c>
    </row>
    <row r="52" spans="2:10" ht="15.75" thickBot="1" x14ac:dyDescent="0.3">
      <c r="B52" s="5"/>
      <c r="C52" s="6"/>
      <c r="D52" s="6"/>
      <c r="E52" s="6"/>
      <c r="F52" s="6"/>
      <c r="G52" s="6"/>
      <c r="H52" s="6"/>
      <c r="I52" s="6"/>
      <c r="J52" s="6"/>
    </row>
    <row r="53" spans="2:10" x14ac:dyDescent="0.25">
      <c r="B53" s="74" t="s">
        <v>89</v>
      </c>
      <c r="C53" s="75"/>
      <c r="D53" s="75"/>
      <c r="E53" s="75"/>
      <c r="F53" s="75"/>
      <c r="G53" s="75"/>
      <c r="H53" s="75"/>
      <c r="I53" s="76"/>
      <c r="J53" s="1" t="s">
        <v>6</v>
      </c>
    </row>
    <row r="54" spans="2:10" x14ac:dyDescent="0.25">
      <c r="B54" s="77" t="s">
        <v>30</v>
      </c>
      <c r="C54" s="78"/>
      <c r="D54" s="78"/>
      <c r="E54" s="78"/>
      <c r="F54" s="78"/>
      <c r="G54" s="78"/>
      <c r="H54" s="78"/>
      <c r="I54" s="79"/>
      <c r="J54" s="9">
        <f>I72</f>
        <v>10546574.300000001</v>
      </c>
    </row>
    <row r="55" spans="2:10" x14ac:dyDescent="0.25">
      <c r="B55" s="77" t="s">
        <v>31</v>
      </c>
      <c r="C55" s="78"/>
      <c r="D55" s="78"/>
      <c r="E55" s="78"/>
      <c r="F55" s="78"/>
      <c r="G55" s="78"/>
      <c r="H55" s="78"/>
      <c r="I55" s="79"/>
      <c r="J55" s="9">
        <f>I80</f>
        <v>9248894.1799999997</v>
      </c>
    </row>
    <row r="56" spans="2:10" x14ac:dyDescent="0.25">
      <c r="B56" s="77" t="s">
        <v>29</v>
      </c>
      <c r="C56" s="78"/>
      <c r="D56" s="78"/>
      <c r="E56" s="78"/>
      <c r="F56" s="78"/>
      <c r="G56" s="78"/>
      <c r="H56" s="78"/>
      <c r="I56" s="79"/>
      <c r="J56" s="9">
        <f>I85</f>
        <v>108833.16</v>
      </c>
    </row>
    <row r="57" spans="2:10" x14ac:dyDescent="0.25">
      <c r="B57" s="77" t="s">
        <v>72</v>
      </c>
      <c r="C57" s="78"/>
      <c r="D57" s="78"/>
      <c r="E57" s="78"/>
      <c r="F57" s="78"/>
      <c r="G57" s="78"/>
      <c r="H57" s="78"/>
      <c r="I57" s="79"/>
      <c r="J57" s="9">
        <f>I90</f>
        <v>1709628.8800000001</v>
      </c>
    </row>
    <row r="58" spans="2:10" ht="15.75" thickBot="1" x14ac:dyDescent="0.3">
      <c r="B58" s="80" t="s">
        <v>32</v>
      </c>
      <c r="C58" s="81"/>
      <c r="D58" s="81"/>
      <c r="E58" s="81"/>
      <c r="F58" s="81"/>
      <c r="G58" s="81"/>
      <c r="H58" s="81"/>
      <c r="I58" s="82"/>
      <c r="J58" s="18">
        <f>SUM(J54:J57)</f>
        <v>21613930.52</v>
      </c>
    </row>
    <row r="59" spans="2:10" ht="15.75" thickBot="1" x14ac:dyDescent="0.3">
      <c r="B59" s="5"/>
      <c r="C59" s="5"/>
      <c r="D59" s="5"/>
      <c r="E59" s="5"/>
      <c r="F59" s="5"/>
      <c r="G59" s="5"/>
      <c r="H59" s="5"/>
      <c r="I59" s="5"/>
      <c r="J59" s="5"/>
    </row>
    <row r="60" spans="2:10" ht="18" thickBot="1" x14ac:dyDescent="0.35">
      <c r="B60" s="83" t="s">
        <v>33</v>
      </c>
      <c r="C60" s="83"/>
      <c r="D60" s="83"/>
      <c r="E60" s="83"/>
      <c r="F60" s="83"/>
      <c r="G60" s="83"/>
      <c r="H60" s="83"/>
      <c r="I60" s="83"/>
      <c r="J60" s="35">
        <f>J71+J77+J80+J83</f>
        <v>73024.819999999992</v>
      </c>
    </row>
    <row r="61" spans="2:10" ht="15.75" thickBot="1" x14ac:dyDescent="0.3">
      <c r="B61" s="5"/>
      <c r="C61" s="14"/>
      <c r="D61" s="14"/>
      <c r="E61" s="14"/>
      <c r="F61" s="14"/>
      <c r="G61" s="14"/>
      <c r="H61" s="14"/>
      <c r="I61" s="14"/>
      <c r="J61" s="14"/>
    </row>
    <row r="62" spans="2:10" ht="18" x14ac:dyDescent="0.25">
      <c r="B62" s="84" t="s">
        <v>103</v>
      </c>
      <c r="C62" s="85"/>
      <c r="D62" s="85"/>
      <c r="E62" s="85"/>
      <c r="F62" s="85"/>
      <c r="G62" s="85"/>
      <c r="H62" s="85"/>
      <c r="I62" s="85"/>
      <c r="J62" s="86"/>
    </row>
    <row r="63" spans="2:10" x14ac:dyDescent="0.25">
      <c r="B63" s="87" t="s">
        <v>82</v>
      </c>
      <c r="C63" s="88"/>
      <c r="D63" s="88"/>
      <c r="E63" s="88"/>
      <c r="F63" s="88"/>
      <c r="G63" s="88"/>
      <c r="H63" s="88"/>
      <c r="I63" s="36" t="s">
        <v>34</v>
      </c>
      <c r="J63" s="37" t="s">
        <v>35</v>
      </c>
    </row>
    <row r="64" spans="2:10" x14ac:dyDescent="0.25">
      <c r="B64" s="8">
        <v>1</v>
      </c>
      <c r="C64" s="63" t="s">
        <v>36</v>
      </c>
      <c r="D64" s="63"/>
      <c r="E64" s="63"/>
      <c r="F64" s="48" t="s">
        <v>37</v>
      </c>
      <c r="G64" s="48"/>
      <c r="H64" s="48"/>
      <c r="I64" s="20">
        <v>1036180.73</v>
      </c>
      <c r="J64" s="43">
        <v>-5.34</v>
      </c>
    </row>
    <row r="65" spans="2:10" x14ac:dyDescent="0.25">
      <c r="B65" s="8">
        <v>2</v>
      </c>
      <c r="C65" s="63" t="s">
        <v>36</v>
      </c>
      <c r="D65" s="63"/>
      <c r="E65" s="63"/>
      <c r="F65" s="48" t="s">
        <v>38</v>
      </c>
      <c r="G65" s="48"/>
      <c r="H65" s="48"/>
      <c r="I65" s="20">
        <v>895589.74</v>
      </c>
      <c r="J65" s="16">
        <v>3014.28</v>
      </c>
    </row>
    <row r="66" spans="2:10" x14ac:dyDescent="0.25">
      <c r="B66" s="8">
        <v>3</v>
      </c>
      <c r="C66" s="63" t="s">
        <v>36</v>
      </c>
      <c r="D66" s="63"/>
      <c r="E66" s="63"/>
      <c r="F66" s="48" t="s">
        <v>39</v>
      </c>
      <c r="G66" s="48"/>
      <c r="H66" s="48"/>
      <c r="I66" s="20">
        <v>619770.29</v>
      </c>
      <c r="J66" s="16">
        <v>4976.92</v>
      </c>
    </row>
    <row r="67" spans="2:10" x14ac:dyDescent="0.25">
      <c r="B67" s="8">
        <v>4</v>
      </c>
      <c r="C67" s="63" t="s">
        <v>36</v>
      </c>
      <c r="D67" s="63"/>
      <c r="E67" s="63"/>
      <c r="F67" s="48" t="s">
        <v>40</v>
      </c>
      <c r="G67" s="48"/>
      <c r="H67" s="48"/>
      <c r="I67" s="20">
        <v>1524012.81</v>
      </c>
      <c r="J67" s="16">
        <v>8348.9</v>
      </c>
    </row>
    <row r="68" spans="2:10" x14ac:dyDescent="0.25">
      <c r="B68" s="8">
        <v>5</v>
      </c>
      <c r="C68" s="63" t="s">
        <v>36</v>
      </c>
      <c r="D68" s="63"/>
      <c r="E68" s="63"/>
      <c r="F68" s="48" t="s">
        <v>41</v>
      </c>
      <c r="G68" s="48"/>
      <c r="H68" s="48"/>
      <c r="I68" s="20">
        <v>788468.52</v>
      </c>
      <c r="J68" s="16">
        <v>1508.12</v>
      </c>
    </row>
    <row r="69" spans="2:10" x14ac:dyDescent="0.25">
      <c r="B69" s="8">
        <v>6</v>
      </c>
      <c r="C69" s="63" t="s">
        <v>36</v>
      </c>
      <c r="D69" s="63"/>
      <c r="E69" s="63"/>
      <c r="F69" s="48" t="s">
        <v>42</v>
      </c>
      <c r="G69" s="48"/>
      <c r="H69" s="48"/>
      <c r="I69" s="20">
        <v>1031571.23</v>
      </c>
      <c r="J69" s="43">
        <v>-2236.0300000000002</v>
      </c>
    </row>
    <row r="70" spans="2:10" x14ac:dyDescent="0.25">
      <c r="B70" s="8">
        <v>7</v>
      </c>
      <c r="C70" s="63" t="s">
        <v>36</v>
      </c>
      <c r="D70" s="63"/>
      <c r="E70" s="63"/>
      <c r="F70" s="48" t="s">
        <v>43</v>
      </c>
      <c r="G70" s="48"/>
      <c r="H70" s="48"/>
      <c r="I70" s="21">
        <v>1879312.6</v>
      </c>
      <c r="J70" s="16">
        <v>3819.6</v>
      </c>
    </row>
    <row r="71" spans="2:10" x14ac:dyDescent="0.25">
      <c r="B71" s="8">
        <v>8</v>
      </c>
      <c r="C71" s="63" t="s">
        <v>36</v>
      </c>
      <c r="D71" s="63"/>
      <c r="E71" s="63"/>
      <c r="F71" s="48" t="s">
        <v>44</v>
      </c>
      <c r="G71" s="48"/>
      <c r="H71" s="48"/>
      <c r="I71" s="20">
        <v>2771668.38</v>
      </c>
      <c r="J71" s="16">
        <v>14693.96</v>
      </c>
    </row>
    <row r="72" spans="2:10" x14ac:dyDescent="0.25">
      <c r="B72" s="57" t="s">
        <v>27</v>
      </c>
      <c r="C72" s="58"/>
      <c r="D72" s="58"/>
      <c r="E72" s="58"/>
      <c r="F72" s="58"/>
      <c r="G72" s="58"/>
      <c r="H72" s="58"/>
      <c r="I72" s="38">
        <f>SUM(I64:I71)</f>
        <v>10546574.300000001</v>
      </c>
      <c r="J72" s="22">
        <f>SUM(J64:J71)</f>
        <v>34120.410000000003</v>
      </c>
    </row>
    <row r="73" spans="2:10" x14ac:dyDescent="0.25">
      <c r="B73" s="59"/>
      <c r="C73" s="60"/>
      <c r="D73" s="60"/>
      <c r="E73" s="60"/>
      <c r="F73" s="60"/>
      <c r="G73" s="60"/>
      <c r="H73" s="60"/>
      <c r="I73" s="60"/>
      <c r="J73" s="61"/>
    </row>
    <row r="74" spans="2:10" x14ac:dyDescent="0.25">
      <c r="B74" s="46" t="s">
        <v>83</v>
      </c>
      <c r="C74" s="47"/>
      <c r="D74" s="47"/>
      <c r="E74" s="47"/>
      <c r="F74" s="47"/>
      <c r="G74" s="47"/>
      <c r="H74" s="47"/>
      <c r="I74" s="39" t="s">
        <v>34</v>
      </c>
      <c r="J74" s="40" t="s">
        <v>35</v>
      </c>
    </row>
    <row r="75" spans="2:10" x14ac:dyDescent="0.25">
      <c r="B75" s="8">
        <v>9</v>
      </c>
      <c r="C75" s="48" t="s">
        <v>45</v>
      </c>
      <c r="D75" s="48"/>
      <c r="E75" s="48"/>
      <c r="F75" s="48" t="s">
        <v>46</v>
      </c>
      <c r="G75" s="48"/>
      <c r="H75" s="48"/>
      <c r="I75" s="44">
        <v>1862475.25</v>
      </c>
      <c r="J75" s="16">
        <v>201.29</v>
      </c>
    </row>
    <row r="76" spans="2:10" x14ac:dyDescent="0.25">
      <c r="B76" s="8">
        <v>10</v>
      </c>
      <c r="C76" s="48" t="s">
        <v>45</v>
      </c>
      <c r="D76" s="48"/>
      <c r="E76" s="48"/>
      <c r="F76" s="48" t="s">
        <v>47</v>
      </c>
      <c r="G76" s="48"/>
      <c r="H76" s="48"/>
      <c r="I76" s="44">
        <v>3521585.57</v>
      </c>
      <c r="J76" s="16">
        <v>26674.67</v>
      </c>
    </row>
    <row r="77" spans="2:10" x14ac:dyDescent="0.25">
      <c r="B77" s="8">
        <v>11</v>
      </c>
      <c r="C77" s="48" t="s">
        <v>45</v>
      </c>
      <c r="D77" s="48"/>
      <c r="E77" s="48"/>
      <c r="F77" s="48" t="s">
        <v>48</v>
      </c>
      <c r="G77" s="48"/>
      <c r="H77" s="48"/>
      <c r="I77" s="44">
        <v>1135915.8400000001</v>
      </c>
      <c r="J77" s="16">
        <v>8728.16</v>
      </c>
    </row>
    <row r="78" spans="2:10" x14ac:dyDescent="0.25">
      <c r="B78" s="8">
        <v>12</v>
      </c>
      <c r="C78" s="48" t="s">
        <v>45</v>
      </c>
      <c r="D78" s="48"/>
      <c r="E78" s="48"/>
      <c r="F78" s="48" t="s">
        <v>75</v>
      </c>
      <c r="G78" s="48"/>
      <c r="H78" s="48"/>
      <c r="I78" s="44">
        <v>730197.23</v>
      </c>
      <c r="J78" s="16">
        <v>5839.4</v>
      </c>
    </row>
    <row r="79" spans="2:10" x14ac:dyDescent="0.25">
      <c r="B79" s="8">
        <v>13</v>
      </c>
      <c r="C79" s="48" t="s">
        <v>45</v>
      </c>
      <c r="D79" s="48"/>
      <c r="E79" s="48"/>
      <c r="F79" s="48" t="s">
        <v>76</v>
      </c>
      <c r="G79" s="48"/>
      <c r="H79" s="48"/>
      <c r="I79" s="44">
        <v>1998720.29</v>
      </c>
      <c r="J79" s="16">
        <v>8045.78</v>
      </c>
    </row>
    <row r="80" spans="2:10" x14ac:dyDescent="0.25">
      <c r="B80" s="57" t="s">
        <v>27</v>
      </c>
      <c r="C80" s="58"/>
      <c r="D80" s="58"/>
      <c r="E80" s="58"/>
      <c r="F80" s="58"/>
      <c r="G80" s="58"/>
      <c r="H80" s="58"/>
      <c r="I80" s="23">
        <f>SUM(I75:I79)</f>
        <v>9248894.1799999997</v>
      </c>
      <c r="J80" s="22">
        <f>SUM(J75:J79)</f>
        <v>49489.299999999996</v>
      </c>
    </row>
    <row r="81" spans="2:10" x14ac:dyDescent="0.25">
      <c r="B81" s="59"/>
      <c r="C81" s="60"/>
      <c r="D81" s="60"/>
      <c r="E81" s="60"/>
      <c r="F81" s="60"/>
      <c r="G81" s="60"/>
      <c r="H81" s="60"/>
      <c r="I81" s="60"/>
      <c r="J81" s="61"/>
    </row>
    <row r="82" spans="2:10" x14ac:dyDescent="0.25">
      <c r="B82" s="46" t="s">
        <v>84</v>
      </c>
      <c r="C82" s="47"/>
      <c r="D82" s="47"/>
      <c r="E82" s="47"/>
      <c r="F82" s="47"/>
      <c r="G82" s="47"/>
      <c r="H82" s="47"/>
      <c r="I82" s="47"/>
      <c r="J82" s="62"/>
    </row>
    <row r="83" spans="2:10" x14ac:dyDescent="0.25">
      <c r="B83" s="8">
        <v>14</v>
      </c>
      <c r="C83" s="48" t="s">
        <v>49</v>
      </c>
      <c r="D83" s="48"/>
      <c r="E83" s="48"/>
      <c r="F83" s="48" t="s">
        <v>50</v>
      </c>
      <c r="G83" s="48"/>
      <c r="H83" s="48"/>
      <c r="I83" s="20">
        <v>14180.42</v>
      </c>
      <c r="J83" s="16">
        <v>113.4</v>
      </c>
    </row>
    <row r="84" spans="2:10" x14ac:dyDescent="0.25">
      <c r="B84" s="8">
        <v>15</v>
      </c>
      <c r="C84" s="48" t="s">
        <v>49</v>
      </c>
      <c r="D84" s="48"/>
      <c r="E84" s="48"/>
      <c r="F84" s="48" t="s">
        <v>51</v>
      </c>
      <c r="G84" s="48"/>
      <c r="H84" s="48"/>
      <c r="I84" s="20">
        <v>94652.74</v>
      </c>
      <c r="J84" s="16">
        <v>808.61</v>
      </c>
    </row>
    <row r="85" spans="2:10" x14ac:dyDescent="0.25">
      <c r="B85" s="57" t="s">
        <v>27</v>
      </c>
      <c r="C85" s="58"/>
      <c r="D85" s="58"/>
      <c r="E85" s="58"/>
      <c r="F85" s="58"/>
      <c r="G85" s="58"/>
      <c r="H85" s="58"/>
      <c r="I85" s="24">
        <f>SUM(I83:I84)</f>
        <v>108833.16</v>
      </c>
      <c r="J85" s="22">
        <f>SUM(J83:J84)</f>
        <v>922.01</v>
      </c>
    </row>
    <row r="86" spans="2:10" x14ac:dyDescent="0.25">
      <c r="B86" s="59"/>
      <c r="C86" s="60"/>
      <c r="D86" s="60"/>
      <c r="E86" s="60"/>
      <c r="F86" s="60"/>
      <c r="G86" s="60"/>
      <c r="H86" s="60"/>
      <c r="I86" s="60"/>
      <c r="J86" s="61"/>
    </row>
    <row r="87" spans="2:10" x14ac:dyDescent="0.25">
      <c r="B87" s="46" t="s">
        <v>85</v>
      </c>
      <c r="C87" s="47"/>
      <c r="D87" s="47"/>
      <c r="E87" s="47"/>
      <c r="F87" s="47"/>
      <c r="G87" s="47"/>
      <c r="H87" s="47"/>
      <c r="I87" s="39" t="s">
        <v>34</v>
      </c>
      <c r="J87" s="40" t="s">
        <v>35</v>
      </c>
    </row>
    <row r="88" spans="2:10" x14ac:dyDescent="0.25">
      <c r="B88" s="8">
        <v>16</v>
      </c>
      <c r="C88" s="48" t="s">
        <v>68</v>
      </c>
      <c r="D88" s="48"/>
      <c r="E88" s="48"/>
      <c r="F88" s="48" t="s">
        <v>69</v>
      </c>
      <c r="G88" s="48"/>
      <c r="H88" s="48"/>
      <c r="I88" s="20">
        <v>1153946.3700000001</v>
      </c>
      <c r="J88" s="16">
        <v>9254.89</v>
      </c>
    </row>
    <row r="89" spans="2:10" x14ac:dyDescent="0.25">
      <c r="B89" s="8">
        <v>17</v>
      </c>
      <c r="C89" s="48" t="s">
        <v>68</v>
      </c>
      <c r="D89" s="48"/>
      <c r="E89" s="48"/>
      <c r="F89" s="48" t="s">
        <v>70</v>
      </c>
      <c r="G89" s="48"/>
      <c r="H89" s="48"/>
      <c r="I89" s="20">
        <v>555682.51</v>
      </c>
      <c r="J89" s="16">
        <v>1158.3599999999999</v>
      </c>
    </row>
    <row r="90" spans="2:10" ht="15.75" thickBot="1" x14ac:dyDescent="0.3">
      <c r="B90" s="49" t="s">
        <v>27</v>
      </c>
      <c r="C90" s="50"/>
      <c r="D90" s="50"/>
      <c r="E90" s="50"/>
      <c r="F90" s="50"/>
      <c r="G90" s="50"/>
      <c r="H90" s="50"/>
      <c r="I90" s="25">
        <f>SUM(I88:I89)</f>
        <v>1709628.8800000001</v>
      </c>
      <c r="J90" s="26">
        <f>SUM(J88:J89)</f>
        <v>10413.25</v>
      </c>
    </row>
    <row r="91" spans="2:10" ht="15.75" thickBot="1" x14ac:dyDescent="0.3">
      <c r="B91" s="51"/>
      <c r="C91" s="51"/>
      <c r="D91" s="51"/>
      <c r="E91" s="51"/>
      <c r="F91" s="51"/>
      <c r="G91" s="51"/>
      <c r="H91" s="51"/>
      <c r="I91" s="51"/>
      <c r="J91" s="51"/>
    </row>
    <row r="92" spans="2:10" ht="15.75" thickBot="1" x14ac:dyDescent="0.3">
      <c r="B92" s="52" t="s">
        <v>86</v>
      </c>
      <c r="C92" s="53"/>
      <c r="D92" s="53"/>
      <c r="E92" s="53"/>
      <c r="F92" s="53"/>
      <c r="G92" s="53"/>
      <c r="H92" s="53"/>
      <c r="I92" s="53"/>
      <c r="J92" s="54"/>
    </row>
    <row r="93" spans="2:10" x14ac:dyDescent="0.25">
      <c r="B93" s="15">
        <v>1</v>
      </c>
      <c r="C93" s="103" t="s">
        <v>36</v>
      </c>
      <c r="D93" s="103"/>
      <c r="E93" s="103"/>
      <c r="F93" s="55" t="s">
        <v>52</v>
      </c>
      <c r="G93" s="55"/>
      <c r="H93" s="55"/>
      <c r="I93" s="55"/>
      <c r="J93" s="41">
        <v>458.01</v>
      </c>
    </row>
    <row r="94" spans="2:10" ht="15.75" thickBot="1" x14ac:dyDescent="0.3">
      <c r="B94" s="13">
        <v>2</v>
      </c>
      <c r="C94" s="56" t="s">
        <v>53</v>
      </c>
      <c r="D94" s="56"/>
      <c r="E94" s="56"/>
      <c r="F94" s="56" t="s">
        <v>52</v>
      </c>
      <c r="G94" s="56"/>
      <c r="H94" s="56"/>
      <c r="I94" s="56"/>
      <c r="J94" s="42">
        <v>7766.94</v>
      </c>
    </row>
    <row r="95" spans="2:10" ht="15.75" thickBot="1" x14ac:dyDescent="0.3">
      <c r="B95" s="19"/>
      <c r="C95" s="19"/>
      <c r="D95" s="19"/>
      <c r="E95" s="19"/>
      <c r="F95" s="19"/>
      <c r="G95" s="19"/>
      <c r="H95" s="19"/>
      <c r="I95" s="19"/>
      <c r="J95" s="19"/>
    </row>
    <row r="96" spans="2:10" x14ac:dyDescent="0.25">
      <c r="B96" s="98" t="s">
        <v>54</v>
      </c>
      <c r="C96" s="99"/>
      <c r="D96" s="99"/>
      <c r="E96" s="99"/>
      <c r="F96" s="99"/>
      <c r="G96" s="99"/>
      <c r="H96" s="99"/>
      <c r="I96" s="99"/>
      <c r="J96" s="100"/>
    </row>
    <row r="97" spans="2:10" ht="17.25" thickBot="1" x14ac:dyDescent="0.3">
      <c r="B97" s="101" t="s">
        <v>27</v>
      </c>
      <c r="C97" s="102"/>
      <c r="D97" s="102"/>
      <c r="E97" s="102"/>
      <c r="F97" s="102"/>
      <c r="G97" s="102"/>
      <c r="H97" s="102"/>
      <c r="I97" s="102"/>
      <c r="J97" s="45">
        <f>I72+I80+I85+I90+J93+J94</f>
        <v>21622155.470000003</v>
      </c>
    </row>
    <row r="98" spans="2:10" x14ac:dyDescent="0.25">
      <c r="B98" s="8">
        <v>16</v>
      </c>
      <c r="C98" s="48" t="s">
        <v>68</v>
      </c>
      <c r="D98" s="48"/>
      <c r="E98" s="48"/>
      <c r="F98" s="48" t="s">
        <v>69</v>
      </c>
      <c r="G98" s="48"/>
      <c r="H98" s="48"/>
      <c r="I98" s="20">
        <v>1163910.8899999999</v>
      </c>
      <c r="J98" s="16">
        <v>9964.52</v>
      </c>
    </row>
    <row r="99" spans="2:10" x14ac:dyDescent="0.25">
      <c r="B99" s="8">
        <v>17</v>
      </c>
      <c r="C99" s="48" t="s">
        <v>68</v>
      </c>
      <c r="D99" s="48"/>
      <c r="E99" s="48"/>
      <c r="F99" s="48" t="s">
        <v>70</v>
      </c>
      <c r="G99" s="48"/>
      <c r="H99" s="48"/>
      <c r="I99" s="20">
        <v>552917.78</v>
      </c>
      <c r="J99" s="43">
        <v>-2764.73</v>
      </c>
    </row>
    <row r="100" spans="2:10" ht="15.75" thickBot="1" x14ac:dyDescent="0.3">
      <c r="B100" s="49" t="s">
        <v>27</v>
      </c>
      <c r="C100" s="50"/>
      <c r="D100" s="50"/>
      <c r="E100" s="50"/>
      <c r="F100" s="50"/>
      <c r="G100" s="50"/>
      <c r="H100" s="50"/>
      <c r="I100" s="25">
        <f>SUM(I98:I99)</f>
        <v>1716828.67</v>
      </c>
      <c r="J100" s="26">
        <f>SUM(J98:J99)</f>
        <v>7199.7900000000009</v>
      </c>
    </row>
    <row r="101" spans="2:10" ht="15.75" thickBot="1" x14ac:dyDescent="0.3">
      <c r="B101" s="51"/>
      <c r="C101" s="51"/>
      <c r="D101" s="51"/>
      <c r="E101" s="51"/>
      <c r="F101" s="51"/>
      <c r="G101" s="51"/>
      <c r="H101" s="51"/>
      <c r="I101" s="51"/>
      <c r="J101" s="51"/>
    </row>
    <row r="102" spans="2:10" ht="15.75" thickBot="1" x14ac:dyDescent="0.3">
      <c r="B102" s="52" t="s">
        <v>86</v>
      </c>
      <c r="C102" s="53"/>
      <c r="D102" s="53"/>
      <c r="E102" s="53"/>
      <c r="F102" s="53"/>
      <c r="G102" s="53"/>
      <c r="H102" s="53"/>
      <c r="I102" s="53"/>
      <c r="J102" s="54"/>
    </row>
    <row r="103" spans="2:10" x14ac:dyDescent="0.25">
      <c r="B103" s="15">
        <v>1</v>
      </c>
      <c r="C103" s="103" t="s">
        <v>36</v>
      </c>
      <c r="D103" s="103"/>
      <c r="E103" s="103"/>
      <c r="F103" s="55" t="s">
        <v>52</v>
      </c>
      <c r="G103" s="55"/>
      <c r="H103" s="55"/>
      <c r="I103" s="55"/>
      <c r="J103" s="41">
        <v>458.01</v>
      </c>
    </row>
    <row r="104" spans="2:10" ht="15.75" thickBot="1" x14ac:dyDescent="0.3">
      <c r="B104" s="13">
        <v>2</v>
      </c>
      <c r="C104" s="56" t="s">
        <v>53</v>
      </c>
      <c r="D104" s="56"/>
      <c r="E104" s="56"/>
      <c r="F104" s="56" t="s">
        <v>52</v>
      </c>
      <c r="G104" s="56"/>
      <c r="H104" s="56"/>
      <c r="I104" s="56"/>
      <c r="J104" s="42">
        <v>7766.94</v>
      </c>
    </row>
    <row r="105" spans="2:10" ht="15.75" thickBot="1" x14ac:dyDescent="0.3"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2:10" x14ac:dyDescent="0.25">
      <c r="B106" s="98" t="s">
        <v>54</v>
      </c>
      <c r="C106" s="99"/>
      <c r="D106" s="99"/>
      <c r="E106" s="99"/>
      <c r="F106" s="99"/>
      <c r="G106" s="99"/>
      <c r="H106" s="99"/>
      <c r="I106" s="99"/>
      <c r="J106" s="100"/>
    </row>
    <row r="107" spans="2:10" ht="17.25" thickBot="1" x14ac:dyDescent="0.3">
      <c r="B107" s="101" t="s">
        <v>27</v>
      </c>
      <c r="C107" s="102"/>
      <c r="D107" s="102"/>
      <c r="E107" s="102"/>
      <c r="F107" s="102"/>
      <c r="G107" s="102"/>
      <c r="H107" s="102"/>
      <c r="I107" s="102"/>
      <c r="J107" s="45">
        <f>J104+J103+I100+I95+I90+I82</f>
        <v>3434682.5</v>
      </c>
    </row>
  </sheetData>
  <mergeCells count="153">
    <mergeCell ref="B106:J106"/>
    <mergeCell ref="B107:I107"/>
    <mergeCell ref="B23:G23"/>
    <mergeCell ref="H23:I23"/>
    <mergeCell ref="B25:J25"/>
    <mergeCell ref="B45:I45"/>
    <mergeCell ref="B57:I57"/>
    <mergeCell ref="B58:I58"/>
    <mergeCell ref="B60:I60"/>
    <mergeCell ref="B62:J62"/>
    <mergeCell ref="B63:H63"/>
    <mergeCell ref="C68:E68"/>
    <mergeCell ref="F68:H68"/>
    <mergeCell ref="C69:E69"/>
    <mergeCell ref="F69:H69"/>
    <mergeCell ref="C70:E70"/>
    <mergeCell ref="F70:H70"/>
    <mergeCell ref="B72:H72"/>
    <mergeCell ref="B73:J73"/>
    <mergeCell ref="B74:H74"/>
    <mergeCell ref="B80:H80"/>
    <mergeCell ref="B81:J81"/>
    <mergeCell ref="C83:E83"/>
    <mergeCell ref="F83:H83"/>
    <mergeCell ref="C99:E99"/>
    <mergeCell ref="F99:H99"/>
    <mergeCell ref="B100:H100"/>
    <mergeCell ref="B101:J101"/>
    <mergeCell ref="B102:J102"/>
    <mergeCell ref="C103:E103"/>
    <mergeCell ref="F103:I103"/>
    <mergeCell ref="C104:E104"/>
    <mergeCell ref="F104:I104"/>
    <mergeCell ref="B91:J91"/>
    <mergeCell ref="C93:E93"/>
    <mergeCell ref="C94:E94"/>
    <mergeCell ref="B96:J96"/>
    <mergeCell ref="C98:E98"/>
    <mergeCell ref="F98:H98"/>
    <mergeCell ref="F93:I93"/>
    <mergeCell ref="F94:I94"/>
    <mergeCell ref="B97:I97"/>
    <mergeCell ref="B55:I55"/>
    <mergeCell ref="B50:F50"/>
    <mergeCell ref="G50:I50"/>
    <mergeCell ref="B51:F51"/>
    <mergeCell ref="G51:I51"/>
    <mergeCell ref="B20:G20"/>
    <mergeCell ref="H20:I20"/>
    <mergeCell ref="B21:G21"/>
    <mergeCell ref="H21:I21"/>
    <mergeCell ref="B22:G22"/>
    <mergeCell ref="H22:I22"/>
    <mergeCell ref="B1:J1"/>
    <mergeCell ref="B2:J2"/>
    <mergeCell ref="B3:J3"/>
    <mergeCell ref="B4:J4"/>
    <mergeCell ref="B5:H5"/>
    <mergeCell ref="I5:J5"/>
    <mergeCell ref="B13:I13"/>
    <mergeCell ref="B14:I14"/>
    <mergeCell ref="B15:I15"/>
    <mergeCell ref="B6:H6"/>
    <mergeCell ref="I6:J6"/>
    <mergeCell ref="B7:I7"/>
    <mergeCell ref="B8:I8"/>
    <mergeCell ref="B9:I9"/>
    <mergeCell ref="B12:I12"/>
    <mergeCell ref="B10:I10"/>
    <mergeCell ref="B11:I11"/>
    <mergeCell ref="B17:G17"/>
    <mergeCell ref="H17:I17"/>
    <mergeCell ref="B18:G18"/>
    <mergeCell ref="H18:I18"/>
    <mergeCell ref="B19:G19"/>
    <mergeCell ref="H19:I19"/>
    <mergeCell ref="C79:E79"/>
    <mergeCell ref="F79:H79"/>
    <mergeCell ref="C75:E75"/>
    <mergeCell ref="F75:H75"/>
    <mergeCell ref="B26:F26"/>
    <mergeCell ref="G26:I26"/>
    <mergeCell ref="B27:F27"/>
    <mergeCell ref="G27:I27"/>
    <mergeCell ref="G36:I36"/>
    <mergeCell ref="B33:F33"/>
    <mergeCell ref="B36:F36"/>
    <mergeCell ref="B37:F37"/>
    <mergeCell ref="G37:I37"/>
    <mergeCell ref="B92:J92"/>
    <mergeCell ref="C89:E89"/>
    <mergeCell ref="B43:F43"/>
    <mergeCell ref="G43:I43"/>
    <mergeCell ref="B44:F44"/>
    <mergeCell ref="G44:I44"/>
    <mergeCell ref="B47:F47"/>
    <mergeCell ref="G47:I47"/>
    <mergeCell ref="C64:E64"/>
    <mergeCell ref="F64:H64"/>
    <mergeCell ref="C65:E65"/>
    <mergeCell ref="F65:H65"/>
    <mergeCell ref="B53:I53"/>
    <mergeCell ref="B54:I54"/>
    <mergeCell ref="B56:I56"/>
    <mergeCell ref="B28:F28"/>
    <mergeCell ref="G28:I28"/>
    <mergeCell ref="B29:F29"/>
    <mergeCell ref="G29:I29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  <mergeCell ref="B48:F48"/>
    <mergeCell ref="G48:I48"/>
    <mergeCell ref="C66:E66"/>
    <mergeCell ref="F66:H66"/>
    <mergeCell ref="C67:E67"/>
    <mergeCell ref="F67:H67"/>
    <mergeCell ref="C71:E71"/>
    <mergeCell ref="F71:H71"/>
    <mergeCell ref="B82:J82"/>
    <mergeCell ref="C76:E76"/>
    <mergeCell ref="F76:H76"/>
    <mergeCell ref="C77:E77"/>
    <mergeCell ref="F77:H77"/>
    <mergeCell ref="C78:E78"/>
    <mergeCell ref="F78:H78"/>
    <mergeCell ref="C84:E84"/>
    <mergeCell ref="F84:H84"/>
    <mergeCell ref="C88:E88"/>
    <mergeCell ref="F88:H88"/>
    <mergeCell ref="F89:H89"/>
    <mergeCell ref="B90:H90"/>
    <mergeCell ref="B85:H85"/>
    <mergeCell ref="B86:J86"/>
    <mergeCell ref="B87:H87"/>
  </mergeCells>
  <pageMargins left="0.11811023622047245" right="0.11811023622047245" top="7.874015748031496E-2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eldoprev@gmail.com</cp:lastModifiedBy>
  <cp:lastPrinted>2025-02-12T12:36:34Z</cp:lastPrinted>
  <dcterms:created xsi:type="dcterms:W3CDTF">2023-04-14T14:33:03Z</dcterms:created>
  <dcterms:modified xsi:type="dcterms:W3CDTF">2025-02-12T12:40:13Z</dcterms:modified>
</cp:coreProperties>
</file>