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CF501PM\Users\USER\Desktop\Doc Servidores - digitalizados\LEANDRO\Demonstrativo (foinha)\2024\"/>
    </mc:Choice>
  </mc:AlternateContent>
  <xr:revisionPtr revIDLastSave="0" documentId="8_{84EC663B-26DF-412A-AC15-4FFC828770AD}" xr6:coauthVersionLast="47" xr6:coauthVersionMax="47" xr10:uidLastSave="{00000000-0000-0000-0000-000000000000}"/>
  <bookViews>
    <workbookView xWindow="-120" yWindow="-120" windowWidth="29040" windowHeight="15720" xr2:uid="{0B9343D1-9911-41C5-8BC7-D00C54C4EF8D}"/>
  </bookViews>
  <sheets>
    <sheet name="FEV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 l="1"/>
  <c r="J47" i="1" s="1"/>
  <c r="I86" i="1"/>
  <c r="J81" i="1"/>
  <c r="J24" i="1" s="1"/>
  <c r="I81" i="1"/>
  <c r="J50" i="1" s="1"/>
  <c r="J76" i="1"/>
  <c r="J56" i="1" s="1"/>
  <c r="I76" i="1"/>
  <c r="J52" i="1" s="1"/>
  <c r="J68" i="1"/>
  <c r="J44" i="1" s="1"/>
  <c r="I68" i="1"/>
  <c r="J51" i="1" s="1"/>
  <c r="J53" i="1"/>
  <c r="J41" i="1"/>
  <c r="J54" i="1" l="1"/>
  <c r="J93" i="1"/>
  <c r="J13" i="1"/>
</calcChain>
</file>

<file path=xl/sharedStrings.xml><?xml version="1.0" encoding="utf-8"?>
<sst xmlns="http://schemas.openxmlformats.org/spreadsheetml/2006/main" count="133" uniqueCount="100">
  <si>
    <t>INSTITUTO DE PREVIDÊNCIA SOCIAL DOS SERVIDORES MUNICIPAIS DE ELDORADO-MS</t>
  </si>
  <si>
    <t>CNPJ:20.461.735/0001-20</t>
  </si>
  <si>
    <t>Demostrativo Resumo Financeiro</t>
  </si>
  <si>
    <t>Saldo mês anterior</t>
  </si>
  <si>
    <t>Saldo mês Atual</t>
  </si>
  <si>
    <t>Movimentações na Conta Previdenciária 43.203-2</t>
  </si>
  <si>
    <t>Valor</t>
  </si>
  <si>
    <t>Contribuições Previdenciárias Câmara de Vereadores</t>
  </si>
  <si>
    <t>Contribuições Previdenciárias Assembleia Legislativa</t>
  </si>
  <si>
    <t>Banco do Brasil (tarifas)</t>
  </si>
  <si>
    <t>Descrição</t>
  </si>
  <si>
    <t>Tipo/Classificação</t>
  </si>
  <si>
    <t>Saldo anterior da conta 1461-3</t>
  </si>
  <si>
    <t>Investimrento</t>
  </si>
  <si>
    <t>Rendimentos e aplicações</t>
  </si>
  <si>
    <t>Impressora</t>
  </si>
  <si>
    <t>LANG WALDOW LTDA</t>
  </si>
  <si>
    <t>Internet - Opção Telecom</t>
  </si>
  <si>
    <t>Leandro Aparecido Inácio</t>
  </si>
  <si>
    <t>Cômite de Investimento</t>
  </si>
  <si>
    <t>Rodrigo Farias dos Santos</t>
  </si>
  <si>
    <t>Ronaldo Luiz Lopes</t>
  </si>
  <si>
    <t>Sheila Rodrigues dos Santos</t>
  </si>
  <si>
    <t>Contadora</t>
  </si>
  <si>
    <t>Complementação Salarial</t>
  </si>
  <si>
    <t>Banco do Brasil</t>
  </si>
  <si>
    <t>Tarifas Bancárias</t>
  </si>
  <si>
    <t>TOTAL</t>
  </si>
  <si>
    <t>Investimentos</t>
  </si>
  <si>
    <t>Saldo disponibilidade - Eldorado Prev. Administração BB 1461-3</t>
  </si>
  <si>
    <t>Saldo disponibilidade - Eldorado Prev. Conta Caixa Econômica 18-8</t>
  </si>
  <si>
    <t>Saldo disponibilidade - Eldorado Prev. Banco do Brasil 43.203-2</t>
  </si>
  <si>
    <t>Total em contas bancárias</t>
  </si>
  <si>
    <t>TOTAL DE RENDIMENTOS DOS FUNDOS DE INVESTIMENTO</t>
  </si>
  <si>
    <t>VALORES</t>
  </si>
  <si>
    <t>RENDIMENTO</t>
  </si>
  <si>
    <t>Caixa Economica 18-8</t>
  </si>
  <si>
    <t>FI Brasil IMA B</t>
  </si>
  <si>
    <t>FI Brasil IMA B 5</t>
  </si>
  <si>
    <t>FI Brasil Ref. DI Longo Prazo</t>
  </si>
  <si>
    <t>FI Brasil IRF-M1 RF</t>
  </si>
  <si>
    <t>Caixa FIC Multimercado</t>
  </si>
  <si>
    <t xml:space="preserve">FI Brasil IMA B 5+ </t>
  </si>
  <si>
    <t>FI Brasil IDKA IPCA</t>
  </si>
  <si>
    <t>Caixa FIC Gestão Estratégica</t>
  </si>
  <si>
    <t>Banco do Brasil 43.203-2</t>
  </si>
  <si>
    <t>BB PREVID IMA-B TP</t>
  </si>
  <si>
    <t>BB PREVID FLUXO</t>
  </si>
  <si>
    <t>BB PREVID XXI</t>
  </si>
  <si>
    <t>Banco do Brasil 1461-3</t>
  </si>
  <si>
    <t>BB PREVID RF PERFIL</t>
  </si>
  <si>
    <t>BB PREVID FLUXO RF</t>
  </si>
  <si>
    <t>CONTA CORRENTE</t>
  </si>
  <si>
    <t>Banco do Brasil 43.202-4</t>
  </si>
  <si>
    <t>CONTAS BANCARIAS E FUNDOS DE INVESTIMENTO</t>
  </si>
  <si>
    <t xml:space="preserve">Controle Cons &amp; Info LTDA </t>
  </si>
  <si>
    <t>ANGECIA 3W</t>
  </si>
  <si>
    <t>Manutenção de Hospedagem de Site</t>
  </si>
  <si>
    <t>Credito &amp; Mercado Gestão de Valores</t>
  </si>
  <si>
    <t>ACOMPREV</t>
  </si>
  <si>
    <t>Assessoria - Fundos de investimento</t>
  </si>
  <si>
    <t>Consultoria Jurídica</t>
  </si>
  <si>
    <t>Alex Coelho</t>
  </si>
  <si>
    <t>Tatiane Ribeiro</t>
  </si>
  <si>
    <t>Controle Tecnologia - MegaSoft</t>
  </si>
  <si>
    <t>DATAPREV/COMPREV</t>
  </si>
  <si>
    <t xml:space="preserve">Contrato - DATAPREV/COMPREV </t>
  </si>
  <si>
    <t>CAIXA ECONÔMICA FEDERAL - Conta 18-8</t>
  </si>
  <si>
    <t>Bradesco 14.683-8</t>
  </si>
  <si>
    <t>Bradesco FI RF Ref DI Premium</t>
  </si>
  <si>
    <t>Bradesco FI RF CP LP Inflação</t>
  </si>
  <si>
    <t>BRADESCO - Conta 14.683-8</t>
  </si>
  <si>
    <t>Saldo disponibilidade - Eldorado Prev. Bradesco 14.683-8</t>
  </si>
  <si>
    <t>Movimentações na Conta Administrativa 1461-3</t>
  </si>
  <si>
    <t>Luiz Carlos Kogut</t>
  </si>
  <si>
    <t>BB PREVID PERFIL</t>
  </si>
  <si>
    <t>BB PREVID VERTICE 2026</t>
  </si>
  <si>
    <t>Rendimentos das Aplicações Financeiras</t>
  </si>
  <si>
    <t>REPASSE MENSAL DA PREFEITURA</t>
  </si>
  <si>
    <t>Valor devido</t>
  </si>
  <si>
    <t>Valor Repassado</t>
  </si>
  <si>
    <t>Rendimento das Aplicação Financeira</t>
  </si>
  <si>
    <t>FUNDOS DE INVESTIMENTOS DA CAIXA ECONÔMICA FEDERAL</t>
  </si>
  <si>
    <t xml:space="preserve">FUNDOS DE INVESTIMENTOS DO BANCO DO BRASIL </t>
  </si>
  <si>
    <t>FUNDOS DE INVESTIMENTOS DO BANCO DO BRASIL - TAXA DE ADMINISTRAÇÃO</t>
  </si>
  <si>
    <t>FUNDOS DE INVESTIMENTOS DO BRADESCO</t>
  </si>
  <si>
    <t>CONTAS BANCARIAS - CORRENTE</t>
  </si>
  <si>
    <r>
      <t xml:space="preserve">Folha de pagamento aposentados </t>
    </r>
    <r>
      <rPr>
        <b/>
        <sz val="9"/>
        <color theme="1"/>
        <rFont val="Arial"/>
        <family val="2"/>
      </rPr>
      <t>57</t>
    </r>
    <r>
      <rPr>
        <sz val="9"/>
        <color theme="1"/>
        <rFont val="Arial"/>
        <family val="2"/>
      </rPr>
      <t xml:space="preserve"> e pensionistas </t>
    </r>
    <r>
      <rPr>
        <b/>
        <sz val="9"/>
        <color theme="1"/>
        <rFont val="Arial"/>
        <family val="2"/>
      </rPr>
      <t>08</t>
    </r>
  </si>
  <si>
    <t>OI S.A</t>
  </si>
  <si>
    <t>Saldo em Contas Bancárias - Investimento</t>
  </si>
  <si>
    <r>
      <t xml:space="preserve">Relatório de Gestão conforme extrato Referência: </t>
    </r>
    <r>
      <rPr>
        <sz val="16"/>
        <color rgb="FFFF0000"/>
        <rFont val="Arial"/>
        <family val="2"/>
      </rPr>
      <t>OUTUBRO/2024</t>
    </r>
  </si>
  <si>
    <t>Saldo anterior na conta em 31/10/2024</t>
  </si>
  <si>
    <t>Contribuições Previdenciárias Assembleia Legislativa (Parcela 03/05)</t>
  </si>
  <si>
    <t>Parcelamento (70/100)</t>
  </si>
  <si>
    <r>
      <t xml:space="preserve">Contribuições Previdenciárias - </t>
    </r>
    <r>
      <rPr>
        <b/>
        <sz val="9"/>
        <color theme="1"/>
        <rFont val="Arial"/>
        <family val="2"/>
      </rPr>
      <t>SETEMBRO</t>
    </r>
    <r>
      <rPr>
        <sz val="9"/>
        <color theme="1"/>
        <rFont val="Arial"/>
        <family val="2"/>
      </rPr>
      <t xml:space="preserve"> 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</si>
  <si>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SETEMBRO</t>
    </r>
    <r>
      <rPr>
        <sz val="9"/>
        <color theme="1"/>
        <rFont val="Arial"/>
        <family val="2"/>
      </rPr>
      <t xml:space="preserve"> (Servidor)</t>
    </r>
  </si>
  <si>
    <t>Conta do Telefone</t>
  </si>
  <si>
    <t>Cálculo Atuarial (09/12 parcelas)</t>
  </si>
  <si>
    <t>Saldo da conta em 31/10/2024</t>
  </si>
  <si>
    <r>
      <t xml:space="preserve">FUNDOS DE INVESTIMENTOS - </t>
    </r>
    <r>
      <rPr>
        <b/>
        <sz val="14"/>
        <color rgb="FFFF0000"/>
        <rFont val="Arial"/>
        <family val="2"/>
      </rPr>
      <t xml:space="preserve">   OUTUBRO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</si>
</sst>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70C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6"/>
      <color rgb="FFFF0000"/>
      <name val="Arial"/>
      <family val="2"/>
    </font>
    <font>
      <b/>
      <i/>
      <sz val="13"/>
      <color indexed="8"/>
      <name val="Arial"/>
      <family val="2"/>
    </font>
    <font>
      <b/>
      <i/>
      <sz val="16"/>
      <color indexed="8"/>
      <name val="Arial"/>
      <family val="2"/>
    </font>
    <font>
      <sz val="9"/>
      <color rgb="FF0070C0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i/>
      <sz val="13"/>
      <color theme="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3"/>
      <color rgb="FF0070C0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44" fontId="3" fillId="2" borderId="4" xfId="1" applyFont="1" applyFill="1" applyBorder="1" applyAlignment="1">
      <alignment horizontal="center"/>
    </xf>
    <xf numFmtId="44" fontId="4" fillId="0" borderId="7" xfId="1" applyFont="1" applyBorder="1" applyAlignment="1"/>
    <xf numFmtId="44" fontId="7" fillId="0" borderId="7" xfId="1" applyFont="1" applyBorder="1" applyAlignment="1"/>
    <xf numFmtId="44" fontId="8" fillId="0" borderId="7" xfId="1" applyFont="1" applyBorder="1" applyAlignment="1"/>
    <xf numFmtId="0" fontId="9" fillId="0" borderId="0" xfId="0" applyFont="1"/>
    <xf numFmtId="0" fontId="4" fillId="0" borderId="0" xfId="0" applyFont="1"/>
    <xf numFmtId="0" fontId="3" fillId="3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4" fillId="0" borderId="7" xfId="1" applyFont="1" applyBorder="1" applyAlignment="1">
      <alignment horizontal="center"/>
    </xf>
    <xf numFmtId="44" fontId="7" fillId="0" borderId="7" xfId="1" applyFont="1" applyBorder="1" applyAlignment="1">
      <alignment horizontal="center"/>
    </xf>
    <xf numFmtId="44" fontId="10" fillId="0" borderId="7" xfId="1" applyFont="1" applyBorder="1" applyAlignment="1">
      <alignment horizontal="center"/>
    </xf>
    <xf numFmtId="44" fontId="11" fillId="0" borderId="7" xfId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20" fillId="0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7" fillId="0" borderId="13" xfId="1" applyFont="1" applyBorder="1" applyAlignment="1">
      <alignment horizontal="center"/>
    </xf>
    <xf numFmtId="0" fontId="5" fillId="0" borderId="0" xfId="0" applyFont="1"/>
    <xf numFmtId="44" fontId="10" fillId="0" borderId="5" xfId="1" applyFont="1" applyFill="1" applyBorder="1"/>
    <xf numFmtId="44" fontId="10" fillId="0" borderId="5" xfId="1" applyFont="1" applyFill="1" applyBorder="1" applyAlignment="1"/>
    <xf numFmtId="44" fontId="6" fillId="4" borderId="7" xfId="0" applyNumberFormat="1" applyFont="1" applyFill="1" applyBorder="1"/>
    <xf numFmtId="44" fontId="24" fillId="4" borderId="5" xfId="1" applyFont="1" applyFill="1" applyBorder="1"/>
    <xf numFmtId="44" fontId="14" fillId="4" borderId="5" xfId="1" applyFont="1" applyFill="1" applyBorder="1" applyAlignment="1"/>
    <xf numFmtId="44" fontId="14" fillId="4" borderId="12" xfId="1" applyFont="1" applyFill="1" applyBorder="1"/>
    <xf numFmtId="44" fontId="6" fillId="4" borderId="13" xfId="0" applyNumberFormat="1" applyFont="1" applyFill="1" applyBorder="1"/>
    <xf numFmtId="0" fontId="4" fillId="0" borderId="0" xfId="0" applyFont="1" applyAlignment="1">
      <alignment horizontal="center"/>
    </xf>
    <xf numFmtId="44" fontId="4" fillId="0" borderId="0" xfId="1" applyFont="1" applyBorder="1"/>
    <xf numFmtId="44" fontId="7" fillId="0" borderId="13" xfId="1" applyFont="1" applyBorder="1"/>
    <xf numFmtId="44" fontId="21" fillId="0" borderId="13" xfId="1" applyFont="1" applyBorder="1" applyAlignment="1">
      <alignment horizontal="center" vertical="center"/>
    </xf>
    <xf numFmtId="44" fontId="14" fillId="2" borderId="4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4" fontId="21" fillId="0" borderId="0" xfId="1" applyFont="1" applyBorder="1" applyAlignment="1"/>
    <xf numFmtId="0" fontId="14" fillId="2" borderId="4" xfId="0" applyFont="1" applyFill="1" applyBorder="1" applyAlignment="1">
      <alignment horizontal="center"/>
    </xf>
    <xf numFmtId="44" fontId="28" fillId="0" borderId="7" xfId="1" applyFont="1" applyFill="1" applyBorder="1" applyAlignment="1">
      <alignment horizontal="center"/>
    </xf>
    <xf numFmtId="44" fontId="28" fillId="3" borderId="13" xfId="1" applyFont="1" applyFill="1" applyBorder="1" applyAlignment="1">
      <alignment horizontal="center"/>
    </xf>
    <xf numFmtId="44" fontId="29" fillId="2" borderId="22" xfId="0" applyNumberFormat="1" applyFont="1" applyFill="1" applyBorder="1"/>
    <xf numFmtId="0" fontId="14" fillId="5" borderId="24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44" fontId="28" fillId="4" borderId="5" xfId="1" applyFont="1" applyFill="1" applyBorder="1" applyAlignment="1"/>
    <xf numFmtId="0" fontId="14" fillId="5" borderId="5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44" fontId="30" fillId="0" borderId="4" xfId="1" applyFont="1" applyBorder="1"/>
    <xf numFmtId="44" fontId="30" fillId="0" borderId="13" xfId="1" applyFont="1" applyBorder="1"/>
    <xf numFmtId="44" fontId="21" fillId="0" borderId="13" xfId="1" applyFont="1" applyBorder="1" applyAlignment="1"/>
    <xf numFmtId="44" fontId="11" fillId="0" borderId="7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26" fillId="5" borderId="27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26" fillId="5" borderId="2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4" fontId="18" fillId="0" borderId="0" xfId="1" applyFont="1" applyAlignment="1">
      <alignment horizontal="right"/>
    </xf>
    <xf numFmtId="44" fontId="18" fillId="0" borderId="0" xfId="1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44" fontId="19" fillId="0" borderId="0" xfId="1" applyFont="1" applyAlignment="1">
      <alignment horizontal="right"/>
    </xf>
    <xf numFmtId="44" fontId="2" fillId="0" borderId="1" xfId="1" applyFont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44" fontId="27" fillId="0" borderId="5" xfId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1" fillId="2" borderId="22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6" fillId="5" borderId="6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44" fontId="27" fillId="3" borderId="12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44" fontId="20" fillId="0" borderId="5" xfId="1" applyFont="1" applyFill="1" applyBorder="1"/>
    <xf numFmtId="44" fontId="15" fillId="2" borderId="13" xfId="0" applyNumberFormat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7541-2EF0-48FE-81AF-805D2ECD2F23}">
  <dimension ref="A1:J93"/>
  <sheetViews>
    <sheetView tabSelected="1" topLeftCell="A82" workbookViewId="0">
      <selection activeCell="R115" sqref="R115"/>
    </sheetView>
  </sheetViews>
  <sheetFormatPr defaultRowHeight="15" x14ac:dyDescent="0.25"/>
  <cols>
    <col min="1" max="1" width="1.5703125" customWidth="1"/>
    <col min="2" max="2" width="4.42578125" customWidth="1"/>
    <col min="3" max="3" width="8.42578125" customWidth="1"/>
    <col min="4" max="4" width="7.5703125" customWidth="1"/>
    <col min="5" max="5" width="4.28515625" customWidth="1"/>
    <col min="6" max="6" width="6.28515625" customWidth="1"/>
    <col min="7" max="7" width="18" customWidth="1"/>
    <col min="8" max="8" width="7.7109375" customWidth="1"/>
    <col min="9" max="9" width="18.7109375" customWidth="1"/>
    <col min="10" max="10" width="24.140625" customWidth="1"/>
    <col min="11" max="11" width="2.140625" customWidth="1"/>
  </cols>
  <sheetData>
    <row r="1" spans="1:10" x14ac:dyDescent="0.25">
      <c r="A1" s="17"/>
      <c r="B1" s="77" t="s">
        <v>0</v>
      </c>
      <c r="C1" s="77"/>
      <c r="D1" s="77"/>
      <c r="E1" s="77"/>
      <c r="F1" s="77"/>
      <c r="G1" s="77"/>
      <c r="H1" s="77"/>
      <c r="I1" s="77"/>
      <c r="J1" s="77"/>
    </row>
    <row r="2" spans="1:10" ht="16.5" x14ac:dyDescent="0.25">
      <c r="A2" s="17"/>
      <c r="B2" s="78" t="s">
        <v>1</v>
      </c>
      <c r="C2" s="78"/>
      <c r="D2" s="78"/>
      <c r="E2" s="78"/>
      <c r="F2" s="78"/>
      <c r="G2" s="78"/>
      <c r="H2" s="78"/>
      <c r="I2" s="78"/>
      <c r="J2" s="78"/>
    </row>
    <row r="3" spans="1:10" ht="20.25" x14ac:dyDescent="0.3">
      <c r="A3" s="17"/>
      <c r="B3" s="79" t="s">
        <v>90</v>
      </c>
      <c r="C3" s="79"/>
      <c r="D3" s="79"/>
      <c r="E3" s="79"/>
      <c r="F3" s="79"/>
      <c r="G3" s="79"/>
      <c r="H3" s="79"/>
      <c r="I3" s="79"/>
      <c r="J3" s="79"/>
    </row>
    <row r="4" spans="1:10" ht="16.5" x14ac:dyDescent="0.25">
      <c r="A4" s="17"/>
      <c r="B4" s="79" t="s">
        <v>2</v>
      </c>
      <c r="C4" s="79"/>
      <c r="D4" s="79"/>
      <c r="E4" s="79"/>
      <c r="F4" s="79"/>
      <c r="G4" s="79"/>
      <c r="H4" s="79"/>
      <c r="I4" s="79"/>
      <c r="J4" s="79"/>
    </row>
    <row r="5" spans="1:10" ht="16.5" x14ac:dyDescent="0.25">
      <c r="A5" s="17"/>
      <c r="B5" s="80" t="s">
        <v>3</v>
      </c>
      <c r="C5" s="80"/>
      <c r="D5" s="80"/>
      <c r="E5" s="80"/>
      <c r="F5" s="80"/>
      <c r="G5" s="80"/>
      <c r="H5" s="80"/>
      <c r="I5" s="81">
        <v>21210297.77</v>
      </c>
      <c r="J5" s="81"/>
    </row>
    <row r="6" spans="1:10" ht="21" thickBot="1" x14ac:dyDescent="0.35">
      <c r="A6" s="17"/>
      <c r="B6" s="84" t="s">
        <v>4</v>
      </c>
      <c r="C6" s="84"/>
      <c r="D6" s="84"/>
      <c r="E6" s="84"/>
      <c r="F6" s="84"/>
      <c r="G6" s="84"/>
      <c r="H6" s="84"/>
      <c r="I6" s="85">
        <v>21456825.800000001</v>
      </c>
      <c r="J6" s="85"/>
    </row>
    <row r="7" spans="1:10" x14ac:dyDescent="0.25">
      <c r="B7" s="86" t="s">
        <v>5</v>
      </c>
      <c r="C7" s="87"/>
      <c r="D7" s="87"/>
      <c r="E7" s="87"/>
      <c r="F7" s="87"/>
      <c r="G7" s="87"/>
      <c r="H7" s="87"/>
      <c r="I7" s="87"/>
      <c r="J7" s="31" t="s">
        <v>6</v>
      </c>
    </row>
    <row r="8" spans="1:10" x14ac:dyDescent="0.25">
      <c r="B8" s="70" t="s">
        <v>91</v>
      </c>
      <c r="C8" s="71"/>
      <c r="D8" s="71"/>
      <c r="E8" s="71"/>
      <c r="F8" s="71"/>
      <c r="G8" s="71"/>
      <c r="H8" s="71"/>
      <c r="I8" s="71"/>
      <c r="J8" s="2">
        <v>8879063.0099999998</v>
      </c>
    </row>
    <row r="9" spans="1:10" x14ac:dyDescent="0.25">
      <c r="B9" s="70" t="s">
        <v>7</v>
      </c>
      <c r="C9" s="71"/>
      <c r="D9" s="71"/>
      <c r="E9" s="71"/>
      <c r="F9" s="71"/>
      <c r="G9" s="71"/>
      <c r="H9" s="71"/>
      <c r="I9" s="71"/>
      <c r="J9" s="2">
        <v>3213.03</v>
      </c>
    </row>
    <row r="10" spans="1:10" x14ac:dyDescent="0.25">
      <c r="B10" s="70" t="s">
        <v>8</v>
      </c>
      <c r="C10" s="71"/>
      <c r="D10" s="71"/>
      <c r="E10" s="71"/>
      <c r="F10" s="71"/>
      <c r="G10" s="71"/>
      <c r="H10" s="71"/>
      <c r="I10" s="71"/>
      <c r="J10" s="2">
        <v>4956.79</v>
      </c>
    </row>
    <row r="11" spans="1:10" x14ac:dyDescent="0.25">
      <c r="B11" s="70" t="s">
        <v>92</v>
      </c>
      <c r="C11" s="71"/>
      <c r="D11" s="71"/>
      <c r="E11" s="71"/>
      <c r="F11" s="71"/>
      <c r="G11" s="71"/>
      <c r="H11" s="71"/>
      <c r="I11" s="71"/>
      <c r="J11" s="2">
        <v>86471.64</v>
      </c>
    </row>
    <row r="12" spans="1:10" x14ac:dyDescent="0.25">
      <c r="B12" s="70" t="s">
        <v>93</v>
      </c>
      <c r="C12" s="71"/>
      <c r="D12" s="71"/>
      <c r="E12" s="71"/>
      <c r="F12" s="71"/>
      <c r="G12" s="71"/>
      <c r="H12" s="71"/>
      <c r="I12" s="71"/>
      <c r="J12" s="2">
        <v>4768.92</v>
      </c>
    </row>
    <row r="13" spans="1:10" x14ac:dyDescent="0.25">
      <c r="B13" s="70" t="s">
        <v>77</v>
      </c>
      <c r="C13" s="71"/>
      <c r="D13" s="71"/>
      <c r="E13" s="71"/>
      <c r="F13" s="71"/>
      <c r="G13" s="71"/>
      <c r="H13" s="71"/>
      <c r="I13" s="71"/>
      <c r="J13" s="3">
        <f>J76</f>
        <v>50456.88</v>
      </c>
    </row>
    <row r="14" spans="1:10" x14ac:dyDescent="0.25">
      <c r="B14" s="70" t="s">
        <v>9</v>
      </c>
      <c r="C14" s="71"/>
      <c r="D14" s="71"/>
      <c r="E14" s="71"/>
      <c r="F14" s="71"/>
      <c r="G14" s="71"/>
      <c r="H14" s="71"/>
      <c r="I14" s="71"/>
      <c r="J14" s="4">
        <v>577.51</v>
      </c>
    </row>
    <row r="15" spans="1:10" ht="15" customHeight="1" thickBot="1" x14ac:dyDescent="0.3">
      <c r="B15" s="82" t="s">
        <v>87</v>
      </c>
      <c r="C15" s="83"/>
      <c r="D15" s="83"/>
      <c r="E15" s="83"/>
      <c r="F15" s="83"/>
      <c r="G15" s="83"/>
      <c r="H15" s="83"/>
      <c r="I15" s="83"/>
      <c r="J15" s="45">
        <v>350144.54</v>
      </c>
    </row>
    <row r="16" spans="1:10" ht="15" customHeight="1" thickBot="1" x14ac:dyDescent="0.3">
      <c r="B16" s="32"/>
      <c r="C16" s="32"/>
      <c r="D16" s="32"/>
      <c r="E16" s="32"/>
      <c r="F16" s="32"/>
      <c r="G16" s="32"/>
      <c r="H16" s="32"/>
      <c r="I16" s="32"/>
      <c r="J16" s="33"/>
    </row>
    <row r="17" spans="2:10" ht="15" customHeight="1" x14ac:dyDescent="0.25">
      <c r="B17" s="88" t="s">
        <v>78</v>
      </c>
      <c r="C17" s="89"/>
      <c r="D17" s="89"/>
      <c r="E17" s="89"/>
      <c r="F17" s="89"/>
      <c r="G17" s="89"/>
      <c r="H17" s="89" t="s">
        <v>79</v>
      </c>
      <c r="I17" s="89"/>
      <c r="J17" s="34" t="s">
        <v>80</v>
      </c>
    </row>
    <row r="18" spans="2:10" x14ac:dyDescent="0.25">
      <c r="B18" s="70" t="s">
        <v>94</v>
      </c>
      <c r="C18" s="71"/>
      <c r="D18" s="71"/>
      <c r="E18" s="71"/>
      <c r="F18" s="71"/>
      <c r="G18" s="71"/>
      <c r="H18" s="90">
        <v>331904.24</v>
      </c>
      <c r="I18" s="90"/>
      <c r="J18" s="35">
        <v>79895.56</v>
      </c>
    </row>
    <row r="19" spans="2:10" ht="15.75" thickBot="1" x14ac:dyDescent="0.3">
      <c r="B19" s="115" t="s">
        <v>95</v>
      </c>
      <c r="C19" s="116"/>
      <c r="D19" s="116"/>
      <c r="E19" s="116"/>
      <c r="F19" s="116"/>
      <c r="G19" s="116"/>
      <c r="H19" s="117">
        <v>183848.66</v>
      </c>
      <c r="I19" s="117"/>
      <c r="J19" s="36">
        <v>183848.66</v>
      </c>
    </row>
    <row r="20" spans="2:10" ht="15.75" thickBot="1" x14ac:dyDescent="0.3">
      <c r="B20" s="5"/>
      <c r="C20" s="6"/>
      <c r="D20" s="6"/>
      <c r="E20" s="6"/>
      <c r="F20" s="6"/>
      <c r="G20" s="6"/>
      <c r="H20" s="6"/>
      <c r="I20" s="6"/>
      <c r="J20" s="6"/>
    </row>
    <row r="21" spans="2:10" x14ac:dyDescent="0.25">
      <c r="B21" s="64" t="s">
        <v>73</v>
      </c>
      <c r="C21" s="62"/>
      <c r="D21" s="62"/>
      <c r="E21" s="62"/>
      <c r="F21" s="62"/>
      <c r="G21" s="62"/>
      <c r="H21" s="62"/>
      <c r="I21" s="62"/>
      <c r="J21" s="118"/>
    </row>
    <row r="22" spans="2:10" x14ac:dyDescent="0.25">
      <c r="B22" s="119" t="s">
        <v>10</v>
      </c>
      <c r="C22" s="120"/>
      <c r="D22" s="120"/>
      <c r="E22" s="120"/>
      <c r="F22" s="120"/>
      <c r="G22" s="120" t="s">
        <v>11</v>
      </c>
      <c r="H22" s="120"/>
      <c r="I22" s="120"/>
      <c r="J22" s="7" t="s">
        <v>6</v>
      </c>
    </row>
    <row r="23" spans="2:10" x14ac:dyDescent="0.25">
      <c r="B23" s="68" t="s">
        <v>12</v>
      </c>
      <c r="C23" s="53"/>
      <c r="D23" s="53"/>
      <c r="E23" s="53"/>
      <c r="F23" s="53"/>
      <c r="G23" s="69">
        <v>45596</v>
      </c>
      <c r="H23" s="69"/>
      <c r="I23" s="69"/>
      <c r="J23" s="9">
        <v>151166.39999999999</v>
      </c>
    </row>
    <row r="24" spans="2:10" x14ac:dyDescent="0.25">
      <c r="B24" s="70" t="s">
        <v>13</v>
      </c>
      <c r="C24" s="71"/>
      <c r="D24" s="71"/>
      <c r="E24" s="71"/>
      <c r="F24" s="71"/>
      <c r="G24" s="71" t="s">
        <v>14</v>
      </c>
      <c r="H24" s="71"/>
      <c r="I24" s="71"/>
      <c r="J24" s="10">
        <f>J81</f>
        <v>1255.3699999999999</v>
      </c>
    </row>
    <row r="25" spans="2:10" x14ac:dyDescent="0.25">
      <c r="B25" s="70" t="s">
        <v>59</v>
      </c>
      <c r="C25" s="71"/>
      <c r="D25" s="71"/>
      <c r="E25" s="71"/>
      <c r="F25" s="71"/>
      <c r="G25" s="71" t="s">
        <v>61</v>
      </c>
      <c r="H25" s="71"/>
      <c r="I25" s="71"/>
      <c r="J25" s="11">
        <v>6615.92</v>
      </c>
    </row>
    <row r="26" spans="2:10" x14ac:dyDescent="0.25">
      <c r="B26" s="70" t="s">
        <v>55</v>
      </c>
      <c r="C26" s="71"/>
      <c r="D26" s="71"/>
      <c r="E26" s="71"/>
      <c r="F26" s="71"/>
      <c r="G26" s="71" t="s">
        <v>64</v>
      </c>
      <c r="H26" s="71"/>
      <c r="I26" s="71"/>
      <c r="J26" s="11">
        <v>2688.59</v>
      </c>
    </row>
    <row r="27" spans="2:10" x14ac:dyDescent="0.25">
      <c r="B27" s="70" t="s">
        <v>62</v>
      </c>
      <c r="C27" s="71"/>
      <c r="D27" s="71"/>
      <c r="E27" s="71"/>
      <c r="F27" s="71"/>
      <c r="G27" s="71" t="s">
        <v>15</v>
      </c>
      <c r="H27" s="71"/>
      <c r="I27" s="71"/>
      <c r="J27" s="11">
        <v>250</v>
      </c>
    </row>
    <row r="28" spans="2:10" x14ac:dyDescent="0.25">
      <c r="B28" s="70" t="s">
        <v>16</v>
      </c>
      <c r="C28" s="71"/>
      <c r="D28" s="71"/>
      <c r="E28" s="71"/>
      <c r="F28" s="71"/>
      <c r="G28" s="71" t="s">
        <v>17</v>
      </c>
      <c r="H28" s="71"/>
      <c r="I28" s="71"/>
      <c r="J28" s="11">
        <v>150</v>
      </c>
    </row>
    <row r="29" spans="2:10" x14ac:dyDescent="0.25">
      <c r="B29" s="70" t="s">
        <v>56</v>
      </c>
      <c r="C29" s="71"/>
      <c r="D29" s="71"/>
      <c r="E29" s="71"/>
      <c r="F29" s="71"/>
      <c r="G29" s="71" t="s">
        <v>57</v>
      </c>
      <c r="H29" s="71"/>
      <c r="I29" s="71"/>
      <c r="J29" s="11">
        <v>690</v>
      </c>
    </row>
    <row r="30" spans="2:10" x14ac:dyDescent="0.25">
      <c r="B30" s="70" t="s">
        <v>88</v>
      </c>
      <c r="C30" s="71"/>
      <c r="D30" s="71"/>
      <c r="E30" s="71"/>
      <c r="F30" s="71"/>
      <c r="G30" s="71" t="s">
        <v>96</v>
      </c>
      <c r="H30" s="71"/>
      <c r="I30" s="71"/>
      <c r="J30" s="11">
        <v>206.14</v>
      </c>
    </row>
    <row r="31" spans="2:10" x14ac:dyDescent="0.25">
      <c r="B31" s="121" t="s">
        <v>58</v>
      </c>
      <c r="C31" s="122"/>
      <c r="D31" s="122"/>
      <c r="E31" s="122"/>
      <c r="F31" s="122"/>
      <c r="G31" s="122" t="s">
        <v>60</v>
      </c>
      <c r="H31" s="122"/>
      <c r="I31" s="122"/>
      <c r="J31" s="11">
        <v>767.12</v>
      </c>
    </row>
    <row r="32" spans="2:10" x14ac:dyDescent="0.25">
      <c r="B32" s="76" t="s">
        <v>74</v>
      </c>
      <c r="C32" s="74"/>
      <c r="D32" s="74"/>
      <c r="E32" s="74"/>
      <c r="F32" s="75"/>
      <c r="G32" s="73" t="s">
        <v>97</v>
      </c>
      <c r="H32" s="74"/>
      <c r="I32" s="75"/>
      <c r="J32" s="11">
        <v>1450</v>
      </c>
    </row>
    <row r="33" spans="2:10" x14ac:dyDescent="0.25">
      <c r="B33" s="65" t="s">
        <v>65</v>
      </c>
      <c r="C33" s="66"/>
      <c r="D33" s="66"/>
      <c r="E33" s="66"/>
      <c r="F33" s="67"/>
      <c r="G33" s="72" t="s">
        <v>66</v>
      </c>
      <c r="H33" s="66"/>
      <c r="I33" s="67"/>
      <c r="J33" s="11">
        <v>100</v>
      </c>
    </row>
    <row r="34" spans="2:10" x14ac:dyDescent="0.25">
      <c r="B34" s="65" t="s">
        <v>18</v>
      </c>
      <c r="C34" s="66"/>
      <c r="D34" s="66"/>
      <c r="E34" s="66"/>
      <c r="F34" s="67"/>
      <c r="G34" s="72" t="s">
        <v>19</v>
      </c>
      <c r="H34" s="66"/>
      <c r="I34" s="67"/>
      <c r="J34" s="11">
        <v>1412</v>
      </c>
    </row>
    <row r="35" spans="2:10" x14ac:dyDescent="0.25">
      <c r="B35" s="70" t="s">
        <v>20</v>
      </c>
      <c r="C35" s="71"/>
      <c r="D35" s="71"/>
      <c r="E35" s="71"/>
      <c r="F35" s="71"/>
      <c r="G35" s="72" t="s">
        <v>19</v>
      </c>
      <c r="H35" s="66"/>
      <c r="I35" s="67"/>
      <c r="J35" s="11">
        <v>1412</v>
      </c>
    </row>
    <row r="36" spans="2:10" x14ac:dyDescent="0.25">
      <c r="B36" s="70" t="s">
        <v>21</v>
      </c>
      <c r="C36" s="71"/>
      <c r="D36" s="71"/>
      <c r="E36" s="71"/>
      <c r="F36" s="71"/>
      <c r="G36" s="72" t="s">
        <v>19</v>
      </c>
      <c r="H36" s="66"/>
      <c r="I36" s="67"/>
      <c r="J36" s="11">
        <v>1412</v>
      </c>
    </row>
    <row r="37" spans="2:10" x14ac:dyDescent="0.25">
      <c r="B37" s="70" t="s">
        <v>22</v>
      </c>
      <c r="C37" s="71"/>
      <c r="D37" s="71"/>
      <c r="E37" s="71"/>
      <c r="F37" s="71"/>
      <c r="G37" s="72" t="s">
        <v>23</v>
      </c>
      <c r="H37" s="66"/>
      <c r="I37" s="67"/>
      <c r="J37" s="11">
        <v>1412</v>
      </c>
    </row>
    <row r="38" spans="2:10" x14ac:dyDescent="0.25">
      <c r="B38" s="70" t="s">
        <v>18</v>
      </c>
      <c r="C38" s="71"/>
      <c r="D38" s="71"/>
      <c r="E38" s="71"/>
      <c r="F38" s="71"/>
      <c r="G38" s="72" t="s">
        <v>24</v>
      </c>
      <c r="H38" s="66"/>
      <c r="I38" s="67"/>
      <c r="J38" s="11">
        <v>462.73</v>
      </c>
    </row>
    <row r="39" spans="2:10" ht="15" customHeight="1" x14ac:dyDescent="0.25">
      <c r="B39" s="70" t="s">
        <v>63</v>
      </c>
      <c r="C39" s="71"/>
      <c r="D39" s="71"/>
      <c r="E39" s="71"/>
      <c r="F39" s="71"/>
      <c r="G39" s="72" t="s">
        <v>24</v>
      </c>
      <c r="H39" s="66"/>
      <c r="I39" s="67"/>
      <c r="J39" s="11">
        <v>2929.35</v>
      </c>
    </row>
    <row r="40" spans="2:10" ht="15" customHeight="1" x14ac:dyDescent="0.25">
      <c r="B40" s="70" t="s">
        <v>25</v>
      </c>
      <c r="C40" s="71"/>
      <c r="D40" s="71"/>
      <c r="E40" s="71"/>
      <c r="F40" s="71"/>
      <c r="G40" s="72" t="s">
        <v>26</v>
      </c>
      <c r="H40" s="66"/>
      <c r="I40" s="67"/>
      <c r="J40" s="12">
        <v>64.78</v>
      </c>
    </row>
    <row r="41" spans="2:10" ht="15" customHeight="1" thickBot="1" x14ac:dyDescent="0.3">
      <c r="B41" s="104" t="s">
        <v>27</v>
      </c>
      <c r="C41" s="105"/>
      <c r="D41" s="105"/>
      <c r="E41" s="105"/>
      <c r="F41" s="105"/>
      <c r="G41" s="105"/>
      <c r="H41" s="105"/>
      <c r="I41" s="106"/>
      <c r="J41" s="30">
        <f>SUM(J25:J40)</f>
        <v>22022.629999999997</v>
      </c>
    </row>
    <row r="42" spans="2:10" ht="15" customHeight="1" thickBot="1" x14ac:dyDescent="0.3">
      <c r="B42" s="5"/>
      <c r="C42" s="6"/>
      <c r="D42" s="6"/>
      <c r="E42" s="6"/>
      <c r="F42" s="6"/>
      <c r="G42" s="6"/>
      <c r="H42" s="6"/>
      <c r="I42" s="6"/>
      <c r="J42" s="6"/>
    </row>
    <row r="43" spans="2:10" ht="15" customHeight="1" x14ac:dyDescent="0.25">
      <c r="B43" s="64" t="s">
        <v>67</v>
      </c>
      <c r="C43" s="62"/>
      <c r="D43" s="62"/>
      <c r="E43" s="62"/>
      <c r="F43" s="62"/>
      <c r="G43" s="62" t="s">
        <v>98</v>
      </c>
      <c r="H43" s="62"/>
      <c r="I43" s="62"/>
      <c r="J43" s="1">
        <v>10471520</v>
      </c>
    </row>
    <row r="44" spans="2:10" ht="15" customHeight="1" thickBot="1" x14ac:dyDescent="0.3">
      <c r="B44" s="63" t="s">
        <v>28</v>
      </c>
      <c r="C44" s="47"/>
      <c r="D44" s="47"/>
      <c r="E44" s="47"/>
      <c r="F44" s="47"/>
      <c r="G44" s="47" t="s">
        <v>81</v>
      </c>
      <c r="H44" s="47"/>
      <c r="I44" s="47"/>
      <c r="J44" s="29">
        <f>J68</f>
        <v>40933.89</v>
      </c>
    </row>
    <row r="45" spans="2:10" ht="15" customHeight="1" thickBot="1" x14ac:dyDescent="0.3">
      <c r="B45" s="27"/>
      <c r="C45" s="27"/>
      <c r="D45" s="27"/>
      <c r="E45" s="27"/>
      <c r="F45" s="27"/>
      <c r="G45" s="27"/>
      <c r="H45" s="27"/>
      <c r="I45" s="27"/>
      <c r="J45" s="28"/>
    </row>
    <row r="46" spans="2:10" ht="15" customHeight="1" x14ac:dyDescent="0.25">
      <c r="B46" s="64" t="s">
        <v>71</v>
      </c>
      <c r="C46" s="62"/>
      <c r="D46" s="62"/>
      <c r="E46" s="62"/>
      <c r="F46" s="62"/>
      <c r="G46" s="62" t="s">
        <v>98</v>
      </c>
      <c r="H46" s="62"/>
      <c r="I46" s="62"/>
      <c r="J46" s="1">
        <v>1685176.75</v>
      </c>
    </row>
    <row r="47" spans="2:10" ht="15" customHeight="1" thickBot="1" x14ac:dyDescent="0.3">
      <c r="B47" s="63" t="s">
        <v>28</v>
      </c>
      <c r="C47" s="47"/>
      <c r="D47" s="47"/>
      <c r="E47" s="47"/>
      <c r="F47" s="47"/>
      <c r="G47" s="47" t="s">
        <v>81</v>
      </c>
      <c r="H47" s="47"/>
      <c r="I47" s="47"/>
      <c r="J47" s="29">
        <f>J86</f>
        <v>14038.880000000001</v>
      </c>
    </row>
    <row r="48" spans="2:10" ht="15" customHeight="1" thickBot="1" x14ac:dyDescent="0.3">
      <c r="B48" s="5"/>
      <c r="C48" s="6"/>
      <c r="D48" s="6"/>
      <c r="E48" s="6"/>
      <c r="F48" s="6"/>
      <c r="G48" s="6"/>
      <c r="H48" s="6"/>
      <c r="I48" s="6"/>
      <c r="J48" s="6"/>
    </row>
    <row r="49" spans="2:10" x14ac:dyDescent="0.25">
      <c r="B49" s="91" t="s">
        <v>89</v>
      </c>
      <c r="C49" s="92"/>
      <c r="D49" s="92"/>
      <c r="E49" s="92"/>
      <c r="F49" s="92"/>
      <c r="G49" s="92"/>
      <c r="H49" s="92"/>
      <c r="I49" s="93"/>
      <c r="J49" s="1" t="s">
        <v>6</v>
      </c>
    </row>
    <row r="50" spans="2:10" x14ac:dyDescent="0.25">
      <c r="B50" s="65" t="s">
        <v>29</v>
      </c>
      <c r="C50" s="66"/>
      <c r="D50" s="66"/>
      <c r="E50" s="66"/>
      <c r="F50" s="66"/>
      <c r="G50" s="66"/>
      <c r="H50" s="66"/>
      <c r="I50" s="67"/>
      <c r="J50" s="9">
        <f>I81</f>
        <v>130139.14</v>
      </c>
    </row>
    <row r="51" spans="2:10" x14ac:dyDescent="0.25">
      <c r="B51" s="65" t="s">
        <v>30</v>
      </c>
      <c r="C51" s="66"/>
      <c r="D51" s="66"/>
      <c r="E51" s="66"/>
      <c r="F51" s="66"/>
      <c r="G51" s="66"/>
      <c r="H51" s="66"/>
      <c r="I51" s="67"/>
      <c r="J51" s="9">
        <f>I68</f>
        <v>10512453.890000001</v>
      </c>
    </row>
    <row r="52" spans="2:10" x14ac:dyDescent="0.25">
      <c r="B52" s="65" t="s">
        <v>31</v>
      </c>
      <c r="C52" s="66"/>
      <c r="D52" s="66"/>
      <c r="E52" s="66"/>
      <c r="F52" s="66"/>
      <c r="G52" s="66"/>
      <c r="H52" s="66"/>
      <c r="I52" s="67"/>
      <c r="J52" s="9">
        <f>I76</f>
        <v>9106792.1899999995</v>
      </c>
    </row>
    <row r="53" spans="2:10" x14ac:dyDescent="0.25">
      <c r="B53" s="65" t="s">
        <v>72</v>
      </c>
      <c r="C53" s="66"/>
      <c r="D53" s="66"/>
      <c r="E53" s="66"/>
      <c r="F53" s="66"/>
      <c r="G53" s="66"/>
      <c r="H53" s="66"/>
      <c r="I53" s="67"/>
      <c r="J53" s="9">
        <f>I86</f>
        <v>1699215.63</v>
      </c>
    </row>
    <row r="54" spans="2:10" ht="15.75" thickBot="1" x14ac:dyDescent="0.3">
      <c r="B54" s="95" t="s">
        <v>32</v>
      </c>
      <c r="C54" s="96"/>
      <c r="D54" s="96"/>
      <c r="E54" s="96"/>
      <c r="F54" s="96"/>
      <c r="G54" s="96"/>
      <c r="H54" s="96"/>
      <c r="I54" s="97"/>
      <c r="J54" s="18">
        <f>SUM(J50:J53)</f>
        <v>21448600.849999998</v>
      </c>
    </row>
    <row r="55" spans="2:10" ht="15.75" thickBot="1" x14ac:dyDescent="0.3">
      <c r="B55" s="5"/>
      <c r="C55" s="5"/>
      <c r="D55" s="5"/>
      <c r="E55" s="5"/>
      <c r="F55" s="5"/>
      <c r="G55" s="5"/>
      <c r="H55" s="5"/>
      <c r="I55" s="5"/>
      <c r="J55" s="5"/>
    </row>
    <row r="56" spans="2:10" ht="18" thickBot="1" x14ac:dyDescent="0.35">
      <c r="B56" s="98" t="s">
        <v>33</v>
      </c>
      <c r="C56" s="98"/>
      <c r="D56" s="98"/>
      <c r="E56" s="98"/>
      <c r="F56" s="98"/>
      <c r="G56" s="98"/>
      <c r="H56" s="98"/>
      <c r="I56" s="98"/>
      <c r="J56" s="37">
        <f>J67+J73+J76+J79</f>
        <v>84165.989999999991</v>
      </c>
    </row>
    <row r="57" spans="2:10" ht="15.75" thickBot="1" x14ac:dyDescent="0.3">
      <c r="B57" s="5"/>
      <c r="C57" s="14"/>
      <c r="D57" s="14"/>
      <c r="E57" s="14"/>
      <c r="F57" s="14"/>
      <c r="G57" s="14"/>
      <c r="H57" s="14"/>
      <c r="I57" s="14"/>
      <c r="J57" s="14"/>
    </row>
    <row r="58" spans="2:10" ht="18" x14ac:dyDescent="0.25">
      <c r="B58" s="99" t="s">
        <v>99</v>
      </c>
      <c r="C58" s="100"/>
      <c r="D58" s="100"/>
      <c r="E58" s="100"/>
      <c r="F58" s="100"/>
      <c r="G58" s="100"/>
      <c r="H58" s="100"/>
      <c r="I58" s="100"/>
      <c r="J58" s="101"/>
    </row>
    <row r="59" spans="2:10" x14ac:dyDescent="0.25">
      <c r="B59" s="102" t="s">
        <v>82</v>
      </c>
      <c r="C59" s="103"/>
      <c r="D59" s="103"/>
      <c r="E59" s="103"/>
      <c r="F59" s="103"/>
      <c r="G59" s="103"/>
      <c r="H59" s="103"/>
      <c r="I59" s="38" t="s">
        <v>34</v>
      </c>
      <c r="J59" s="39" t="s">
        <v>35</v>
      </c>
    </row>
    <row r="60" spans="2:10" x14ac:dyDescent="0.25">
      <c r="B60" s="8">
        <v>1</v>
      </c>
      <c r="C60" s="94" t="s">
        <v>36</v>
      </c>
      <c r="D60" s="94"/>
      <c r="E60" s="94"/>
      <c r="F60" s="53" t="s">
        <v>37</v>
      </c>
      <c r="G60" s="53"/>
      <c r="H60" s="53"/>
      <c r="I60" s="20">
        <v>1036186.07</v>
      </c>
      <c r="J60" s="46">
        <v>-7110.69</v>
      </c>
    </row>
    <row r="61" spans="2:10" x14ac:dyDescent="0.25">
      <c r="B61" s="8">
        <v>2</v>
      </c>
      <c r="C61" s="94" t="s">
        <v>36</v>
      </c>
      <c r="D61" s="94"/>
      <c r="E61" s="94"/>
      <c r="F61" s="53" t="s">
        <v>38</v>
      </c>
      <c r="G61" s="53"/>
      <c r="H61" s="53"/>
      <c r="I61" s="20">
        <v>892575.46</v>
      </c>
      <c r="J61" s="16">
        <v>6357.3</v>
      </c>
    </row>
    <row r="62" spans="2:10" x14ac:dyDescent="0.25">
      <c r="B62" s="8">
        <v>3</v>
      </c>
      <c r="C62" s="94" t="s">
        <v>36</v>
      </c>
      <c r="D62" s="94"/>
      <c r="E62" s="94"/>
      <c r="F62" s="53" t="s">
        <v>39</v>
      </c>
      <c r="G62" s="53"/>
      <c r="H62" s="53"/>
      <c r="I62" s="20">
        <v>614793.37</v>
      </c>
      <c r="J62" s="16">
        <v>5553.51</v>
      </c>
    </row>
    <row r="63" spans="2:10" x14ac:dyDescent="0.25">
      <c r="B63" s="8">
        <v>4</v>
      </c>
      <c r="C63" s="94" t="s">
        <v>36</v>
      </c>
      <c r="D63" s="94"/>
      <c r="E63" s="94"/>
      <c r="F63" s="53" t="s">
        <v>40</v>
      </c>
      <c r="G63" s="53"/>
      <c r="H63" s="53"/>
      <c r="I63" s="20">
        <v>1515663.91</v>
      </c>
      <c r="J63" s="16">
        <v>12408.87</v>
      </c>
    </row>
    <row r="64" spans="2:10" x14ac:dyDescent="0.25">
      <c r="B64" s="8">
        <v>5</v>
      </c>
      <c r="C64" s="94" t="s">
        <v>36</v>
      </c>
      <c r="D64" s="94"/>
      <c r="E64" s="94"/>
      <c r="F64" s="53" t="s">
        <v>41</v>
      </c>
      <c r="G64" s="53"/>
      <c r="H64" s="53"/>
      <c r="I64" s="20">
        <v>786960.4</v>
      </c>
      <c r="J64" s="16">
        <v>3542.4</v>
      </c>
    </row>
    <row r="65" spans="2:10" x14ac:dyDescent="0.25">
      <c r="B65" s="8">
        <v>6</v>
      </c>
      <c r="C65" s="94" t="s">
        <v>36</v>
      </c>
      <c r="D65" s="94"/>
      <c r="E65" s="94"/>
      <c r="F65" s="53" t="s">
        <v>42</v>
      </c>
      <c r="G65" s="53"/>
      <c r="H65" s="53"/>
      <c r="I65" s="20">
        <v>1033807.26</v>
      </c>
      <c r="J65" s="46">
        <v>-17396.82</v>
      </c>
    </row>
    <row r="66" spans="2:10" x14ac:dyDescent="0.25">
      <c r="B66" s="8">
        <v>7</v>
      </c>
      <c r="C66" s="94" t="s">
        <v>36</v>
      </c>
      <c r="D66" s="94"/>
      <c r="E66" s="94"/>
      <c r="F66" s="53" t="s">
        <v>43</v>
      </c>
      <c r="G66" s="53"/>
      <c r="H66" s="53"/>
      <c r="I66" s="21">
        <v>1875493</v>
      </c>
      <c r="J66" s="16">
        <v>14125.87</v>
      </c>
    </row>
    <row r="67" spans="2:10" x14ac:dyDescent="0.25">
      <c r="B67" s="8">
        <v>8</v>
      </c>
      <c r="C67" s="94" t="s">
        <v>36</v>
      </c>
      <c r="D67" s="94"/>
      <c r="E67" s="94"/>
      <c r="F67" s="53" t="s">
        <v>44</v>
      </c>
      <c r="G67" s="53"/>
      <c r="H67" s="53"/>
      <c r="I67" s="20">
        <v>2756974.42</v>
      </c>
      <c r="J67" s="16">
        <v>23453.45</v>
      </c>
    </row>
    <row r="68" spans="2:10" x14ac:dyDescent="0.25">
      <c r="B68" s="107" t="s">
        <v>27</v>
      </c>
      <c r="C68" s="108"/>
      <c r="D68" s="108"/>
      <c r="E68" s="108"/>
      <c r="F68" s="108"/>
      <c r="G68" s="108"/>
      <c r="H68" s="108"/>
      <c r="I68" s="40">
        <f>SUM(I60:I67)</f>
        <v>10512453.890000001</v>
      </c>
      <c r="J68" s="22">
        <f>SUM(J60:J67)</f>
        <v>40933.89</v>
      </c>
    </row>
    <row r="69" spans="2:10" x14ac:dyDescent="0.25">
      <c r="B69" s="109"/>
      <c r="C69" s="110"/>
      <c r="D69" s="110"/>
      <c r="E69" s="110"/>
      <c r="F69" s="110"/>
      <c r="G69" s="110"/>
      <c r="H69" s="110"/>
      <c r="I69" s="110"/>
      <c r="J69" s="111"/>
    </row>
    <row r="70" spans="2:10" x14ac:dyDescent="0.25">
      <c r="B70" s="112" t="s">
        <v>83</v>
      </c>
      <c r="C70" s="113"/>
      <c r="D70" s="113"/>
      <c r="E70" s="113"/>
      <c r="F70" s="113"/>
      <c r="G70" s="113"/>
      <c r="H70" s="113"/>
      <c r="I70" s="41" t="s">
        <v>34</v>
      </c>
      <c r="J70" s="42" t="s">
        <v>35</v>
      </c>
    </row>
    <row r="71" spans="2:10" x14ac:dyDescent="0.25">
      <c r="B71" s="8">
        <v>9</v>
      </c>
      <c r="C71" s="53" t="s">
        <v>45</v>
      </c>
      <c r="D71" s="53"/>
      <c r="E71" s="53"/>
      <c r="F71" s="53" t="s">
        <v>46</v>
      </c>
      <c r="G71" s="53"/>
      <c r="H71" s="53"/>
      <c r="I71" s="123">
        <v>1862273.96</v>
      </c>
      <c r="J71" s="46">
        <v>-12580.2</v>
      </c>
    </row>
    <row r="72" spans="2:10" x14ac:dyDescent="0.25">
      <c r="B72" s="8">
        <v>10</v>
      </c>
      <c r="C72" s="53" t="s">
        <v>45</v>
      </c>
      <c r="D72" s="53"/>
      <c r="E72" s="53"/>
      <c r="F72" s="53" t="s">
        <v>47</v>
      </c>
      <c r="G72" s="53"/>
      <c r="H72" s="53"/>
      <c r="I72" s="123">
        <v>3402298.21</v>
      </c>
      <c r="J72" s="16">
        <v>28694.95</v>
      </c>
    </row>
    <row r="73" spans="2:10" x14ac:dyDescent="0.25">
      <c r="B73" s="8">
        <v>11</v>
      </c>
      <c r="C73" s="53" t="s">
        <v>45</v>
      </c>
      <c r="D73" s="53"/>
      <c r="E73" s="53"/>
      <c r="F73" s="53" t="s">
        <v>48</v>
      </c>
      <c r="G73" s="53"/>
      <c r="H73" s="53"/>
      <c r="I73" s="123">
        <v>1127187.68</v>
      </c>
      <c r="J73" s="16">
        <v>10125.629999999999</v>
      </c>
    </row>
    <row r="74" spans="2:10" x14ac:dyDescent="0.25">
      <c r="B74" s="8">
        <v>12</v>
      </c>
      <c r="C74" s="53" t="s">
        <v>45</v>
      </c>
      <c r="D74" s="53"/>
      <c r="E74" s="53"/>
      <c r="F74" s="53" t="s">
        <v>75</v>
      </c>
      <c r="G74" s="53"/>
      <c r="H74" s="53"/>
      <c r="I74" s="123">
        <v>724357.83</v>
      </c>
      <c r="J74" s="16">
        <v>6656.29</v>
      </c>
    </row>
    <row r="75" spans="2:10" x14ac:dyDescent="0.25">
      <c r="B75" s="8">
        <v>13</v>
      </c>
      <c r="C75" s="53" t="s">
        <v>45</v>
      </c>
      <c r="D75" s="53"/>
      <c r="E75" s="53"/>
      <c r="F75" s="53" t="s">
        <v>76</v>
      </c>
      <c r="G75" s="53"/>
      <c r="H75" s="53"/>
      <c r="I75" s="123">
        <v>1990674.51</v>
      </c>
      <c r="J75" s="16">
        <v>17560.21</v>
      </c>
    </row>
    <row r="76" spans="2:10" x14ac:dyDescent="0.25">
      <c r="B76" s="107" t="s">
        <v>27</v>
      </c>
      <c r="C76" s="108"/>
      <c r="D76" s="108"/>
      <c r="E76" s="108"/>
      <c r="F76" s="108"/>
      <c r="G76" s="108"/>
      <c r="H76" s="108"/>
      <c r="I76" s="23">
        <f>SUM(I71:I75)</f>
        <v>9106792.1899999995</v>
      </c>
      <c r="J76" s="22">
        <f>SUM(J71:J75)</f>
        <v>50456.88</v>
      </c>
    </row>
    <row r="77" spans="2:10" x14ac:dyDescent="0.25">
      <c r="B77" s="109"/>
      <c r="C77" s="110"/>
      <c r="D77" s="110"/>
      <c r="E77" s="110"/>
      <c r="F77" s="110"/>
      <c r="G77" s="110"/>
      <c r="H77" s="110"/>
      <c r="I77" s="110"/>
      <c r="J77" s="111"/>
    </row>
    <row r="78" spans="2:10" x14ac:dyDescent="0.25">
      <c r="B78" s="112" t="s">
        <v>84</v>
      </c>
      <c r="C78" s="113"/>
      <c r="D78" s="113"/>
      <c r="E78" s="113"/>
      <c r="F78" s="113"/>
      <c r="G78" s="113"/>
      <c r="H78" s="113"/>
      <c r="I78" s="113"/>
      <c r="J78" s="114"/>
    </row>
    <row r="79" spans="2:10" x14ac:dyDescent="0.25">
      <c r="B79" s="8">
        <v>14</v>
      </c>
      <c r="C79" s="53" t="s">
        <v>49</v>
      </c>
      <c r="D79" s="53"/>
      <c r="E79" s="53"/>
      <c r="F79" s="53" t="s">
        <v>50</v>
      </c>
      <c r="G79" s="53"/>
      <c r="H79" s="53"/>
      <c r="I79" s="20">
        <v>14067.02</v>
      </c>
      <c r="J79" s="16">
        <v>130.03</v>
      </c>
    </row>
    <row r="80" spans="2:10" x14ac:dyDescent="0.25">
      <c r="B80" s="8">
        <v>15</v>
      </c>
      <c r="C80" s="53" t="s">
        <v>49</v>
      </c>
      <c r="D80" s="53"/>
      <c r="E80" s="53"/>
      <c r="F80" s="53" t="s">
        <v>51</v>
      </c>
      <c r="G80" s="53"/>
      <c r="H80" s="53"/>
      <c r="I80" s="20">
        <v>116072.12</v>
      </c>
      <c r="J80" s="16">
        <v>1125.3399999999999</v>
      </c>
    </row>
    <row r="81" spans="2:10" x14ac:dyDescent="0.25">
      <c r="B81" s="107" t="s">
        <v>27</v>
      </c>
      <c r="C81" s="108"/>
      <c r="D81" s="108"/>
      <c r="E81" s="108"/>
      <c r="F81" s="108"/>
      <c r="G81" s="108"/>
      <c r="H81" s="108"/>
      <c r="I81" s="24">
        <f>SUM(I79:I80)</f>
        <v>130139.14</v>
      </c>
      <c r="J81" s="22">
        <f>SUM(J79:J80)</f>
        <v>1255.3699999999999</v>
      </c>
    </row>
    <row r="82" spans="2:10" x14ac:dyDescent="0.25">
      <c r="B82" s="109"/>
      <c r="C82" s="110"/>
      <c r="D82" s="110"/>
      <c r="E82" s="110"/>
      <c r="F82" s="110"/>
      <c r="G82" s="110"/>
      <c r="H82" s="110"/>
      <c r="I82" s="110"/>
      <c r="J82" s="111"/>
    </row>
    <row r="83" spans="2:10" x14ac:dyDescent="0.25">
      <c r="B83" s="112" t="s">
        <v>85</v>
      </c>
      <c r="C83" s="113"/>
      <c r="D83" s="113"/>
      <c r="E83" s="113"/>
      <c r="F83" s="113"/>
      <c r="G83" s="113"/>
      <c r="H83" s="113"/>
      <c r="I83" s="41" t="s">
        <v>34</v>
      </c>
      <c r="J83" s="42" t="s">
        <v>35</v>
      </c>
    </row>
    <row r="84" spans="2:10" x14ac:dyDescent="0.25">
      <c r="B84" s="8">
        <v>16</v>
      </c>
      <c r="C84" s="53" t="s">
        <v>68</v>
      </c>
      <c r="D84" s="53"/>
      <c r="E84" s="53"/>
      <c r="F84" s="53" t="s">
        <v>69</v>
      </c>
      <c r="G84" s="53"/>
      <c r="H84" s="53"/>
      <c r="I84" s="20">
        <v>1144691.48</v>
      </c>
      <c r="J84" s="16">
        <v>10520.87</v>
      </c>
    </row>
    <row r="85" spans="2:10" x14ac:dyDescent="0.25">
      <c r="B85" s="8">
        <v>17</v>
      </c>
      <c r="C85" s="53" t="s">
        <v>68</v>
      </c>
      <c r="D85" s="53"/>
      <c r="E85" s="53"/>
      <c r="F85" s="53" t="s">
        <v>70</v>
      </c>
      <c r="G85" s="53"/>
      <c r="H85" s="53"/>
      <c r="I85" s="20">
        <v>554524.15</v>
      </c>
      <c r="J85" s="16">
        <v>3518.01</v>
      </c>
    </row>
    <row r="86" spans="2:10" ht="15.75" thickBot="1" x14ac:dyDescent="0.3">
      <c r="B86" s="54" t="s">
        <v>27</v>
      </c>
      <c r="C86" s="55"/>
      <c r="D86" s="55"/>
      <c r="E86" s="55"/>
      <c r="F86" s="55"/>
      <c r="G86" s="55"/>
      <c r="H86" s="55"/>
      <c r="I86" s="25">
        <f>SUM(I84:I85)</f>
        <v>1699215.63</v>
      </c>
      <c r="J86" s="26">
        <f>SUM(J84:J85)</f>
        <v>14038.880000000001</v>
      </c>
    </row>
    <row r="87" spans="2:10" ht="15.75" thickBot="1" x14ac:dyDescent="0.3">
      <c r="B87" s="56"/>
      <c r="C87" s="56"/>
      <c r="D87" s="56"/>
      <c r="E87" s="56"/>
      <c r="F87" s="56"/>
      <c r="G87" s="56"/>
      <c r="H87" s="56"/>
      <c r="I87" s="56"/>
      <c r="J87" s="56"/>
    </row>
    <row r="88" spans="2:10" ht="15.75" thickBot="1" x14ac:dyDescent="0.3">
      <c r="B88" s="57" t="s">
        <v>86</v>
      </c>
      <c r="C88" s="58"/>
      <c r="D88" s="58"/>
      <c r="E88" s="58"/>
      <c r="F88" s="58"/>
      <c r="G88" s="58"/>
      <c r="H88" s="58"/>
      <c r="I88" s="58"/>
      <c r="J88" s="59"/>
    </row>
    <row r="89" spans="2:10" x14ac:dyDescent="0.25">
      <c r="B89" s="15">
        <v>1</v>
      </c>
      <c r="C89" s="60" t="s">
        <v>36</v>
      </c>
      <c r="D89" s="60"/>
      <c r="E89" s="60"/>
      <c r="F89" s="61" t="s">
        <v>52</v>
      </c>
      <c r="G89" s="61"/>
      <c r="H89" s="61"/>
      <c r="I89" s="61"/>
      <c r="J89" s="43">
        <v>458.01</v>
      </c>
    </row>
    <row r="90" spans="2:10" ht="15.75" thickBot="1" x14ac:dyDescent="0.3">
      <c r="B90" s="13">
        <v>2</v>
      </c>
      <c r="C90" s="47" t="s">
        <v>53</v>
      </c>
      <c r="D90" s="47"/>
      <c r="E90" s="47"/>
      <c r="F90" s="47" t="s">
        <v>52</v>
      </c>
      <c r="G90" s="47"/>
      <c r="H90" s="47"/>
      <c r="I90" s="47"/>
      <c r="J90" s="44">
        <v>7766.94</v>
      </c>
    </row>
    <row r="91" spans="2:10" ht="15.75" thickBot="1" x14ac:dyDescent="0.3">
      <c r="B91" s="19"/>
      <c r="C91" s="19"/>
      <c r="D91" s="19"/>
      <c r="E91" s="19"/>
      <c r="F91" s="19"/>
      <c r="G91" s="19"/>
      <c r="H91" s="19"/>
      <c r="I91" s="19"/>
      <c r="J91" s="19"/>
    </row>
    <row r="92" spans="2:10" x14ac:dyDescent="0.25">
      <c r="B92" s="48" t="s">
        <v>54</v>
      </c>
      <c r="C92" s="49"/>
      <c r="D92" s="49"/>
      <c r="E92" s="49"/>
      <c r="F92" s="49"/>
      <c r="G92" s="49"/>
      <c r="H92" s="49"/>
      <c r="I92" s="49"/>
      <c r="J92" s="50"/>
    </row>
    <row r="93" spans="2:10" ht="17.25" thickBot="1" x14ac:dyDescent="0.3">
      <c r="B93" s="51" t="s">
        <v>27</v>
      </c>
      <c r="C93" s="52"/>
      <c r="D93" s="52"/>
      <c r="E93" s="52"/>
      <c r="F93" s="52"/>
      <c r="G93" s="52"/>
      <c r="H93" s="52"/>
      <c r="I93" s="52"/>
      <c r="J93" s="124">
        <f>I68+I76+I81+I86+J89+J90</f>
        <v>21456825.800000001</v>
      </c>
    </row>
  </sheetData>
  <mergeCells count="132">
    <mergeCell ref="B83:H83"/>
    <mergeCell ref="C84:E84"/>
    <mergeCell ref="F84:H84"/>
    <mergeCell ref="B86:H86"/>
    <mergeCell ref="B87:J87"/>
    <mergeCell ref="B88:J88"/>
    <mergeCell ref="F89:I89"/>
    <mergeCell ref="C90:E90"/>
    <mergeCell ref="F90:I90"/>
    <mergeCell ref="C72:E72"/>
    <mergeCell ref="F72:H72"/>
    <mergeCell ref="C73:E73"/>
    <mergeCell ref="F73:H73"/>
    <mergeCell ref="B76:H76"/>
    <mergeCell ref="B77:J77"/>
    <mergeCell ref="B78:J78"/>
    <mergeCell ref="B81:H81"/>
    <mergeCell ref="B82:J82"/>
    <mergeCell ref="C66:E66"/>
    <mergeCell ref="F66:H66"/>
    <mergeCell ref="C67:E67"/>
    <mergeCell ref="F67:H67"/>
    <mergeCell ref="B68:H68"/>
    <mergeCell ref="B69:J69"/>
    <mergeCell ref="B70:H70"/>
    <mergeCell ref="C71:E71"/>
    <mergeCell ref="F71:H71"/>
    <mergeCell ref="C74:E74"/>
    <mergeCell ref="F74:H74"/>
    <mergeCell ref="B21:J21"/>
    <mergeCell ref="B22:F22"/>
    <mergeCell ref="G22:I22"/>
    <mergeCell ref="B23:F23"/>
    <mergeCell ref="G23:I23"/>
    <mergeCell ref="B41:I41"/>
    <mergeCell ref="B49:I49"/>
    <mergeCell ref="B50:I50"/>
    <mergeCell ref="B51:I51"/>
    <mergeCell ref="B52:I52"/>
    <mergeCell ref="B53:I53"/>
    <mergeCell ref="B54:I54"/>
    <mergeCell ref="B56:I56"/>
    <mergeCell ref="B58:J58"/>
    <mergeCell ref="B59:H59"/>
    <mergeCell ref="C60:E60"/>
    <mergeCell ref="F60:H60"/>
    <mergeCell ref="B24:F24"/>
    <mergeCell ref="G24:I24"/>
    <mergeCell ref="B28:F28"/>
    <mergeCell ref="G28:I28"/>
    <mergeCell ref="B29:F29"/>
    <mergeCell ref="G29:I29"/>
    <mergeCell ref="G33:I33"/>
    <mergeCell ref="B34:F34"/>
    <mergeCell ref="G34:I34"/>
    <mergeCell ref="B35:F35"/>
    <mergeCell ref="G35:I35"/>
    <mergeCell ref="B30:F30"/>
    <mergeCell ref="G30:I30"/>
    <mergeCell ref="B31:F31"/>
    <mergeCell ref="G31:I31"/>
    <mergeCell ref="B32:F32"/>
    <mergeCell ref="G32:I32"/>
    <mergeCell ref="B92:J92"/>
    <mergeCell ref="B93:I93"/>
    <mergeCell ref="C85:E85"/>
    <mergeCell ref="F85:H85"/>
    <mergeCell ref="C89:E89"/>
    <mergeCell ref="B43:F43"/>
    <mergeCell ref="G43:I43"/>
    <mergeCell ref="B46:F46"/>
    <mergeCell ref="B44:F44"/>
    <mergeCell ref="G44:I44"/>
    <mergeCell ref="B47:F47"/>
    <mergeCell ref="G47:I47"/>
    <mergeCell ref="C61:E61"/>
    <mergeCell ref="B17:G17"/>
    <mergeCell ref="H17:I17"/>
    <mergeCell ref="B18:G18"/>
    <mergeCell ref="H18:I18"/>
    <mergeCell ref="B19:G19"/>
    <mergeCell ref="H19:I19"/>
    <mergeCell ref="C80:E80"/>
    <mergeCell ref="F80:H80"/>
    <mergeCell ref="C79:E79"/>
    <mergeCell ref="F79:H79"/>
    <mergeCell ref="C75:E75"/>
    <mergeCell ref="F75:H75"/>
    <mergeCell ref="B1:J1"/>
    <mergeCell ref="B2:J2"/>
    <mergeCell ref="B3:J3"/>
    <mergeCell ref="B4:J4"/>
    <mergeCell ref="B5:H5"/>
    <mergeCell ref="I5:J5"/>
    <mergeCell ref="B13:I13"/>
    <mergeCell ref="B14:I14"/>
    <mergeCell ref="B15:I15"/>
    <mergeCell ref="B6:H6"/>
    <mergeCell ref="I6:J6"/>
    <mergeCell ref="B7:I7"/>
    <mergeCell ref="B8:I8"/>
    <mergeCell ref="B9:I9"/>
    <mergeCell ref="B12:I12"/>
    <mergeCell ref="B10:I10"/>
    <mergeCell ref="B11:I11"/>
    <mergeCell ref="B25:F25"/>
    <mergeCell ref="G25:I25"/>
    <mergeCell ref="B26:F26"/>
    <mergeCell ref="G26:I26"/>
    <mergeCell ref="B27:F27"/>
    <mergeCell ref="G27:I27"/>
    <mergeCell ref="G36:I36"/>
    <mergeCell ref="G46:I46"/>
    <mergeCell ref="B33:F33"/>
    <mergeCell ref="B36:F36"/>
    <mergeCell ref="B37:F37"/>
    <mergeCell ref="G37:I37"/>
    <mergeCell ref="B38:F38"/>
    <mergeCell ref="G38:I38"/>
    <mergeCell ref="B39:F39"/>
    <mergeCell ref="G39:I39"/>
    <mergeCell ref="B40:F40"/>
    <mergeCell ref="G40:I40"/>
    <mergeCell ref="F61:H61"/>
    <mergeCell ref="C62:E62"/>
    <mergeCell ref="F62:H62"/>
    <mergeCell ref="C63:E63"/>
    <mergeCell ref="F63:H63"/>
    <mergeCell ref="C64:E64"/>
    <mergeCell ref="F64:H64"/>
    <mergeCell ref="C65:E65"/>
    <mergeCell ref="F65:H65"/>
  </mergeCells>
  <pageMargins left="0.11811023622047245" right="0.11811023622047245" top="7.874015748031496E-2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eldoprev@gmail.com</cp:lastModifiedBy>
  <cp:lastPrinted>2024-10-24T12:15:27Z</cp:lastPrinted>
  <dcterms:created xsi:type="dcterms:W3CDTF">2023-04-14T14:33:03Z</dcterms:created>
  <dcterms:modified xsi:type="dcterms:W3CDTF">2024-11-04T14:11:16Z</dcterms:modified>
</cp:coreProperties>
</file>